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uttlesforddc-my.sharepoint.com/personal/jhill_uttlesford_gov_uk/Documents/0_JOANNA ONE DRIVE_071221/monitoring/5YLS/2021/5YLS FINAL_2021/To publish/"/>
    </mc:Choice>
  </mc:AlternateContent>
  <xr:revisionPtr revIDLastSave="65" documentId="8_{F02EB32D-D0F2-40E2-9428-3A93479202CD}" xr6:coauthVersionLast="47" xr6:coauthVersionMax="47" xr10:uidLastSave="{7A86BA5A-6D73-40F5-B1C8-891A08D6F1F6}"/>
  <bookViews>
    <workbookView xWindow="-27315" yWindow="-2175" windowWidth="28215" windowHeight="15345" tabRatio="599" xr2:uid="{00000000-000D-0000-FFFF-FFFF00000000}"/>
  </bookViews>
  <sheets>
    <sheet name="Table 2021" sheetId="51" r:id="rId1"/>
  </sheets>
  <definedNames>
    <definedName name="_xlnm._FilterDatabase" localSheetId="0" hidden="1">'Table 2021'!$A$1:$AV$202</definedName>
    <definedName name="_xlnm.Print_Area" localSheetId="0">'Table 2021'!$A$1:$AV$216</definedName>
  </definedNames>
  <calcPr calcId="191028"/>
  <customWorkbookViews>
    <customWorkbookView name="sarahn - Personal View" guid="{E115C49A-75A6-4ACF-A385-3C3B7002EF47}" mergeInterval="0" personalView="1" maximized="1" windowWidth="1276" windowHeight="88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85" i="51" l="1"/>
  <c r="AP188" i="51" s="1"/>
  <c r="AP202" i="51" s="1"/>
  <c r="AO185" i="51"/>
  <c r="AO188" i="51" s="1"/>
  <c r="AO202" i="51" s="1"/>
  <c r="AN185" i="51"/>
  <c r="AN188" i="51" s="1"/>
  <c r="AN202" i="51" s="1"/>
  <c r="AM185" i="51"/>
  <c r="AM188" i="51" s="1"/>
  <c r="AM202" i="51" s="1"/>
  <c r="AL185" i="51"/>
  <c r="AL188" i="51" s="1"/>
  <c r="AL202" i="51" s="1"/>
  <c r="AK185" i="51"/>
  <c r="AK188" i="51" s="1"/>
  <c r="AK202" i="51" s="1"/>
  <c r="AJ185" i="51"/>
  <c r="AR43" i="51"/>
  <c r="AR42" i="51"/>
  <c r="AJ188" i="51" l="1"/>
  <c r="AJ202" i="51" s="1"/>
  <c r="Z186" i="51"/>
  <c r="Y186" i="51"/>
  <c r="X186" i="51"/>
  <c r="AR179" i="51"/>
  <c r="AR178" i="51"/>
  <c r="AR177" i="51"/>
  <c r="AR176" i="51"/>
  <c r="AR175" i="51"/>
  <c r="AR165" i="51"/>
  <c r="AR164" i="51"/>
  <c r="AR161" i="51"/>
  <c r="AR152" i="51"/>
  <c r="AR146" i="51"/>
  <c r="AR139" i="51"/>
  <c r="AR138" i="51"/>
  <c r="AR137" i="51"/>
  <c r="AR133" i="51"/>
  <c r="AR131" i="51"/>
  <c r="AR130" i="51"/>
  <c r="AR128" i="51"/>
  <c r="AR123" i="51"/>
  <c r="AR106" i="51"/>
  <c r="AR104" i="51"/>
  <c r="AR10" i="51"/>
  <c r="AR23" i="51"/>
  <c r="AR24" i="51"/>
  <c r="AR25" i="51"/>
  <c r="AR26" i="51"/>
  <c r="AR27" i="51"/>
  <c r="AR28" i="51"/>
  <c r="AR35" i="51"/>
  <c r="AR39" i="51"/>
  <c r="AR40" i="51"/>
  <c r="AR56" i="51"/>
  <c r="AR57" i="51"/>
  <c r="AR60" i="51"/>
  <c r="AR67" i="51"/>
  <c r="AR68" i="51"/>
  <c r="AR69" i="51"/>
  <c r="AR70" i="51"/>
  <c r="AR71" i="51"/>
  <c r="AR79" i="51"/>
  <c r="AR86" i="51"/>
  <c r="AR88" i="51"/>
  <c r="AR89" i="51"/>
  <c r="AR100" i="51"/>
  <c r="AR101" i="51"/>
  <c r="AE200" i="51"/>
  <c r="AE201" i="51" s="1"/>
  <c r="AF200" i="51"/>
  <c r="AF201" i="51" s="1"/>
  <c r="AG200" i="51"/>
  <c r="AG201" i="51" s="1"/>
  <c r="AH200" i="51"/>
  <c r="AH201" i="51" s="1"/>
  <c r="AI200" i="51"/>
  <c r="AI201" i="51" s="1"/>
  <c r="AD200" i="51"/>
  <c r="AD201" i="51" s="1"/>
  <c r="AC200" i="51"/>
  <c r="AC201" i="51" s="1"/>
  <c r="AB200" i="51"/>
  <c r="AB201" i="51" s="1"/>
  <c r="AA200" i="51"/>
  <c r="AA201" i="51" s="1"/>
  <c r="Z200" i="51"/>
  <c r="Z201" i="51" s="1"/>
  <c r="Y200" i="51"/>
  <c r="Y201" i="51" s="1"/>
  <c r="X200" i="51"/>
  <c r="X201" i="51" s="1"/>
  <c r="W200" i="51"/>
  <c r="W201" i="51" s="1"/>
  <c r="O200" i="51"/>
  <c r="O201" i="51" s="1"/>
  <c r="P200" i="51"/>
  <c r="P201" i="51" s="1"/>
  <c r="Q200" i="51"/>
  <c r="Q201" i="51" s="1"/>
  <c r="R200" i="51"/>
  <c r="S200" i="51"/>
  <c r="S201" i="51" s="1"/>
  <c r="T200" i="51"/>
  <c r="T201" i="51" s="1"/>
  <c r="U200" i="51"/>
  <c r="U201" i="51" s="1"/>
  <c r="V200" i="51"/>
  <c r="V201" i="51" s="1"/>
  <c r="N200" i="51"/>
  <c r="N201" i="51" s="1"/>
  <c r="AR183" i="51"/>
  <c r="AR180" i="51"/>
  <c r="AR174" i="51"/>
  <c r="AR173" i="51"/>
  <c r="AR172" i="51"/>
  <c r="AR171" i="51"/>
  <c r="AR170" i="51"/>
  <c r="AR169" i="51"/>
  <c r="AR166" i="51"/>
  <c r="AR162" i="51"/>
  <c r="AR160" i="51"/>
  <c r="AR159" i="51"/>
  <c r="AR158" i="51"/>
  <c r="AR157" i="51"/>
  <c r="AR156" i="51"/>
  <c r="AR155" i="51"/>
  <c r="AR154" i="51"/>
  <c r="AR153" i="51"/>
  <c r="AR151" i="51"/>
  <c r="AR148" i="51"/>
  <c r="AR147" i="51"/>
  <c r="AR145" i="51"/>
  <c r="AR144" i="51"/>
  <c r="AR143" i="51"/>
  <c r="AR142" i="51"/>
  <c r="AR141" i="51"/>
  <c r="AR140" i="51"/>
  <c r="AR136" i="51"/>
  <c r="AR135" i="51"/>
  <c r="AR134" i="51"/>
  <c r="AR132" i="51"/>
  <c r="AR129" i="51"/>
  <c r="AR127" i="51"/>
  <c r="AR126" i="51"/>
  <c r="AR125" i="51"/>
  <c r="AR124" i="51"/>
  <c r="AR122" i="51"/>
  <c r="AR121" i="51"/>
  <c r="AR120" i="51"/>
  <c r="AR119" i="51"/>
  <c r="AR118" i="51"/>
  <c r="AR117" i="51"/>
  <c r="AR116" i="51"/>
  <c r="AR115" i="51"/>
  <c r="AR114" i="51"/>
  <c r="AR113" i="51"/>
  <c r="AR112" i="51"/>
  <c r="AR111" i="51"/>
  <c r="AR110" i="51"/>
  <c r="AR108" i="51"/>
  <c r="AR107" i="51"/>
  <c r="AR105" i="51"/>
  <c r="AR103" i="51"/>
  <c r="AR102" i="51"/>
  <c r="AR99" i="51"/>
  <c r="AR98" i="51"/>
  <c r="AR97" i="51"/>
  <c r="AR96" i="51"/>
  <c r="AR95" i="51"/>
  <c r="AR93" i="51"/>
  <c r="AR92" i="51"/>
  <c r="AR91" i="51"/>
  <c r="AR87" i="51"/>
  <c r="AR85" i="51"/>
  <c r="AR84" i="51"/>
  <c r="AR83" i="51"/>
  <c r="AR82" i="51"/>
  <c r="AR81" i="51"/>
  <c r="AR80" i="51"/>
  <c r="AR78" i="51"/>
  <c r="AR77" i="51"/>
  <c r="AR76" i="51"/>
  <c r="AR75" i="51"/>
  <c r="AR74" i="51"/>
  <c r="AR73" i="51"/>
  <c r="AR66" i="51"/>
  <c r="AR65" i="51"/>
  <c r="AR62" i="51"/>
  <c r="AR59" i="51"/>
  <c r="AR55" i="51"/>
  <c r="AR54" i="51"/>
  <c r="AR53" i="51"/>
  <c r="AR52" i="51"/>
  <c r="AR51" i="51"/>
  <c r="AR50" i="51"/>
  <c r="AR49" i="51"/>
  <c r="AR48" i="51"/>
  <c r="AR47" i="51"/>
  <c r="AR46" i="51"/>
  <c r="AR45" i="51"/>
  <c r="AR44" i="51"/>
  <c r="AR41" i="51"/>
  <c r="AR38" i="51"/>
  <c r="AR37" i="51"/>
  <c r="AR36" i="51"/>
  <c r="AR34" i="51"/>
  <c r="AR33" i="51"/>
  <c r="AR32" i="51"/>
  <c r="AR31" i="51"/>
  <c r="AR30" i="51"/>
  <c r="AR29" i="51"/>
  <c r="AR22" i="51"/>
  <c r="AR20" i="51"/>
  <c r="AR19" i="51"/>
  <c r="AR18" i="51"/>
  <c r="AR17" i="51"/>
  <c r="AR16" i="51"/>
  <c r="AR15" i="51"/>
  <c r="AR14" i="51"/>
  <c r="AR13" i="51"/>
  <c r="AR12" i="51"/>
  <c r="AR11" i="51"/>
  <c r="AR9" i="51"/>
  <c r="AR8" i="51"/>
  <c r="AR6" i="51"/>
  <c r="AR5" i="51"/>
  <c r="AR58" i="51"/>
  <c r="AE185" i="51"/>
  <c r="R201" i="51"/>
  <c r="AR198" i="51"/>
  <c r="AR197" i="51"/>
  <c r="AR196" i="51"/>
  <c r="AR194" i="51"/>
  <c r="AR193" i="51"/>
  <c r="AR192" i="51"/>
  <c r="AR191" i="51"/>
  <c r="AR190" i="51"/>
  <c r="AR187" i="51"/>
  <c r="AI185" i="51"/>
  <c r="AI188" i="51" s="1"/>
  <c r="AH185" i="51"/>
  <c r="AG185" i="51"/>
  <c r="AF185" i="51"/>
  <c r="AD185" i="51"/>
  <c r="AD188" i="51" s="1"/>
  <c r="AC185" i="51"/>
  <c r="AB185" i="51"/>
  <c r="AB188" i="51" s="1"/>
  <c r="AA185" i="51"/>
  <c r="Z185" i="51"/>
  <c r="Y185" i="51"/>
  <c r="X185" i="51"/>
  <c r="U184" i="51"/>
  <c r="T184" i="51"/>
  <c r="S184" i="51"/>
  <c r="R184" i="51"/>
  <c r="Q184" i="51"/>
  <c r="P184" i="51"/>
  <c r="O184" i="51"/>
  <c r="N184" i="51"/>
  <c r="AS172" i="51"/>
  <c r="AS156" i="51"/>
  <c r="AS124" i="51"/>
  <c r="AS118" i="51"/>
  <c r="AS110" i="51"/>
  <c r="AS83" i="51"/>
  <c r="W70" i="51"/>
  <c r="W184" i="51" s="1"/>
  <c r="V70" i="51"/>
  <c r="V184" i="51" s="1"/>
  <c r="F44" i="51"/>
  <c r="AS40" i="51"/>
  <c r="AS36" i="51"/>
  <c r="AS33" i="51"/>
  <c r="AS17" i="51"/>
  <c r="AS15" i="51"/>
  <c r="AS9" i="51"/>
  <c r="AR184" i="51" l="1"/>
  <c r="W202" i="51"/>
  <c r="AD202" i="51"/>
  <c r="AE188" i="51"/>
  <c r="AE202" i="51" s="1"/>
  <c r="Z188" i="51"/>
  <c r="Z202" i="51" s="1"/>
  <c r="AH188" i="51"/>
  <c r="AH202" i="51" s="1"/>
  <c r="T202" i="51"/>
  <c r="P202" i="51"/>
  <c r="U202" i="51"/>
  <c r="N202" i="51"/>
  <c r="R202" i="51"/>
  <c r="V202" i="51"/>
  <c r="AA188" i="51"/>
  <c r="AA202" i="51" s="1"/>
  <c r="Q202" i="51"/>
  <c r="AB202" i="51"/>
  <c r="O202" i="51"/>
  <c r="AI202" i="51"/>
  <c r="S202" i="51"/>
  <c r="AR185" i="51"/>
  <c r="X188" i="51"/>
  <c r="AF188" i="51"/>
  <c r="AF202" i="51" s="1"/>
  <c r="Y188" i="51"/>
  <c r="Y202" i="51" s="1"/>
  <c r="AG188" i="51"/>
  <c r="AG202" i="51" s="1"/>
  <c r="AR200" i="51"/>
  <c r="AR201" i="51" s="1"/>
  <c r="AC188" i="51"/>
  <c r="AC202" i="51" s="1"/>
  <c r="X202" i="51" l="1"/>
  <c r="AR188" i="51"/>
  <c r="AR202" i="5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sarahn</author>
    <author>Sarah Nicholas</author>
  </authors>
  <commentList>
    <comment ref="J4" authorId="0" shapeId="0" xr:uid="{56DFFCFE-0771-42E6-8E8F-88EEEF3F51D6}">
      <text>
        <r>
          <rPr>
            <b/>
            <sz val="8"/>
            <color indexed="81"/>
            <rFont val="Tahoma"/>
            <family val="2"/>
          </rPr>
          <t>sarahn:</t>
        </r>
        <r>
          <rPr>
            <sz val="8"/>
            <color indexed="81"/>
            <rFont val="Tahoma"/>
            <family val="2"/>
          </rPr>
          <t xml:space="preserve">
130 minus
9 (Saracens Head GD)
10 Counting Ho La GD</t>
        </r>
      </text>
    </comment>
    <comment ref="O81" authorId="1" shapeId="0" xr:uid="{903E8C21-FADA-4E92-8D6B-013A2C9EE1A9}">
      <text>
        <r>
          <rPr>
            <b/>
            <sz val="8"/>
            <color indexed="81"/>
            <rFont val="Tahoma"/>
            <family val="2"/>
          </rPr>
          <t>Sarah Nicholas:</t>
        </r>
        <r>
          <rPr>
            <sz val="8"/>
            <color indexed="81"/>
            <rFont val="Tahoma"/>
            <family val="2"/>
          </rPr>
          <t xml:space="preserve">
Demolition of 18 units</t>
        </r>
      </text>
    </comment>
    <comment ref="O119" authorId="1" shapeId="0" xr:uid="{BCF73D10-C76D-4509-9405-FEF8C06B3F97}">
      <text>
        <r>
          <rPr>
            <b/>
            <sz val="8"/>
            <color indexed="81"/>
            <rFont val="Tahoma"/>
            <family val="2"/>
          </rPr>
          <t>Sarah Nicholas:</t>
        </r>
        <r>
          <rPr>
            <sz val="8"/>
            <color indexed="81"/>
            <rFont val="Tahoma"/>
            <family val="2"/>
          </rPr>
          <t xml:space="preserve">
incorporates loss of 2 units</t>
        </r>
      </text>
    </comment>
    <comment ref="AS160" authorId="0" shapeId="0" xr:uid="{985E6623-EED5-42F7-9A2D-FF4C660A17F5}">
      <text>
        <r>
          <rPr>
            <b/>
            <sz val="8"/>
            <color indexed="81"/>
            <rFont val="Tahoma"/>
            <family val="2"/>
          </rPr>
          <t>sarahn:</t>
        </r>
        <r>
          <rPr>
            <sz val="8"/>
            <color indexed="81"/>
            <rFont val="Tahoma"/>
            <family val="2"/>
          </rPr>
          <t xml:space="preserve">
Excludes afforable units</t>
        </r>
      </text>
    </comment>
    <comment ref="J266" authorId="0" shapeId="0" xr:uid="{201992F6-74C0-4A3C-A09B-6038336E63C3}">
      <text>
        <r>
          <rPr>
            <b/>
            <sz val="8"/>
            <color indexed="81"/>
            <rFont val="Tahoma"/>
            <family val="2"/>
          </rPr>
          <t>sarahn:</t>
        </r>
        <r>
          <rPr>
            <sz val="8"/>
            <color indexed="81"/>
            <rFont val="Tahoma"/>
            <family val="2"/>
          </rPr>
          <t xml:space="preserve">
130 minus
9 (Saracens Head GD)
10 Counting Ho La GD</t>
        </r>
      </text>
    </comment>
  </commentList>
</comments>
</file>

<file path=xl/sharedStrings.xml><?xml version="1.0" encoding="utf-8"?>
<sst xmlns="http://schemas.openxmlformats.org/spreadsheetml/2006/main" count="1275" uniqueCount="851">
  <si>
    <t>Site</t>
  </si>
  <si>
    <t>PLANNING APPLICATION REFERENCE</t>
  </si>
  <si>
    <t>POLICY REFERENCE</t>
  </si>
  <si>
    <t>SLAA REFERENCE</t>
  </si>
  <si>
    <t>Date of Permission</t>
  </si>
  <si>
    <t>Capacity (Gross)</t>
  </si>
  <si>
    <t>units lost</t>
  </si>
  <si>
    <t>Site Address</t>
  </si>
  <si>
    <t>06/07</t>
  </si>
  <si>
    <t>07/08</t>
  </si>
  <si>
    <t>08/09</t>
  </si>
  <si>
    <t>09/10</t>
  </si>
  <si>
    <t>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</si>
  <si>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</si>
  <si>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</si>
  <si>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</si>
  <si>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</si>
  <si>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</si>
  <si>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</si>
  <si>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</si>
  <si>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</si>
  <si>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</si>
  <si>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</si>
  <si>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</si>
  <si>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</si>
  <si>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</si>
  <si>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</si>
  <si>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</si>
  <si>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</si>
  <si>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</si>
  <si>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</si>
  <si>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</si>
  <si>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</si>
  <si>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</si>
  <si>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</si>
  <si>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</si>
  <si>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</si>
  <si>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</si>
  <si>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</si>
  <si>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</si>
  <si>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</si>
  <si>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</si>
  <si>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Capacity at April 2021</t>
  </si>
  <si>
    <t>Capacity</t>
  </si>
  <si>
    <t>PDL/G</t>
  </si>
  <si>
    <t xml:space="preserve">Notes </t>
  </si>
  <si>
    <t>Notes</t>
  </si>
  <si>
    <t>Yr1</t>
  </si>
  <si>
    <t>Yr2</t>
  </si>
  <si>
    <t>Yr3</t>
  </si>
  <si>
    <t>Yr4</t>
  </si>
  <si>
    <t>Yr 5</t>
  </si>
  <si>
    <t>gross/net</t>
  </si>
  <si>
    <t>COMPLETIONS AND EXISTING COMMITMENTS (AT APRIL 2020)</t>
  </si>
  <si>
    <t xml:space="preserve">Small sites(&lt; 6 Units) with PP </t>
  </si>
  <si>
    <t>Aythorpe Roding: Windmill Works</t>
  </si>
  <si>
    <t>UTT/14/0779/FUL</t>
  </si>
  <si>
    <t>Windmill Works 
Aythorpe Roding, CM6 1PU</t>
  </si>
  <si>
    <t>Built</t>
  </si>
  <si>
    <t>PDL</t>
  </si>
  <si>
    <t>Birchanger 300 Birchanger Lane</t>
  </si>
  <si>
    <t>UTT/1527/09/DFO</t>
  </si>
  <si>
    <t>built</t>
  </si>
  <si>
    <t>300 Birchanger Lane</t>
  </si>
  <si>
    <t>1 loss in 2009/10</t>
  </si>
  <si>
    <t>Broxted: Whitehall Hotel, Church End</t>
  </si>
  <si>
    <t>UTT/16/3549/FUL UTT/19/1932/FUL</t>
  </si>
  <si>
    <t>windfall</t>
  </si>
  <si>
    <t xml:space="preserve">Whitehall Hotel, Church End, Broxted, CM6 2BZ
</t>
  </si>
  <si>
    <t>Completions for 2018/19 amended from 8 to 6 in year 2020/2021</t>
  </si>
  <si>
    <t>Clavering: Jubilee works</t>
  </si>
  <si>
    <t>UTT/13/3357/DFO</t>
  </si>
  <si>
    <t>Jubilee Works Stickling Green Clavering  Essex CB11 4WA</t>
  </si>
  <si>
    <t xml:space="preserve">  UTT/13/3357/DFO refused, appeal decision pending</t>
  </si>
  <si>
    <t>Clavering: Land to the rear of the shop and Oxleys Close</t>
  </si>
  <si>
    <t>UTT/2251/11/FUL</t>
  </si>
  <si>
    <t>Land Rear Of Oxley Close Clavering CB11 4PB</t>
  </si>
  <si>
    <t>G</t>
  </si>
  <si>
    <t>Allowed on Appeal ; Expires 7/8/15 ; DOC Jan 14</t>
  </si>
  <si>
    <t xml:space="preserve">Clavering: Land West Of Stortford Road </t>
  </si>
  <si>
    <t>UTT/18/3326/PIP  UTT/19/2852/FUL</t>
  </si>
  <si>
    <t>11/07/2019        24 July 2020</t>
  </si>
  <si>
    <t>Land West Of Stortford Road Clavering Essex</t>
  </si>
  <si>
    <t>2</t>
  </si>
  <si>
    <t xml:space="preserve">Agent 29.10.20 Site currently on the market and under offer to a developer. Anticipate delivery in 2021/22.  </t>
  </si>
  <si>
    <t>Elsenham: Elsenham Nurseries, Stansted Road</t>
  </si>
  <si>
    <t>UTT/14/2991/OP
UTT/17/0335/DFO
UTT/18/0024/FUL</t>
  </si>
  <si>
    <t>ELSE4</t>
  </si>
  <si>
    <t>02-Dec-15
06-Jul-17
12-Mar-18</t>
  </si>
  <si>
    <t xml:space="preserve">
2</t>
  </si>
  <si>
    <t>Elsenham Nurseries
Stansted Road, Elsenham
CM22 6LJ</t>
  </si>
  <si>
    <t>Elsenham: Former Goods Yard, Old Mead Lane</t>
  </si>
  <si>
    <t>UTT/12/6116/FUL</t>
  </si>
  <si>
    <t>The Old Goods Yard Old Mead Lane, Elsenham, CM22 6JL</t>
  </si>
  <si>
    <t>utt/12/6116/ful allowed on appeal. Expires 7/2/17</t>
  </si>
  <si>
    <t xml:space="preserve">Elsenham: Hailes Wood </t>
  </si>
  <si>
    <t>UTT/13/2917/FUL
UTT/15/1121/FUL</t>
  </si>
  <si>
    <t>01-Jul-14
8 Dec 2015</t>
  </si>
  <si>
    <t>Land Adj Hailes Wood Elsenham CM22 6DQ</t>
  </si>
  <si>
    <t>Expires July 2017</t>
  </si>
  <si>
    <t>Elsenham: Land at Alsa Leys</t>
  </si>
  <si>
    <t>UTT/13/2836/FUL</t>
  </si>
  <si>
    <t>Land At Alsa Leys Alsa Leys Elsenham CM22 6JS</t>
  </si>
  <si>
    <t>utt/12/5508/ful expires 17/1/16.  UTT/13/2836/FUL expires 13/3/17</t>
  </si>
  <si>
    <t>Elsenham: Land north Stansted Road</t>
  </si>
  <si>
    <t>UTT/14/3279/DFO</t>
  </si>
  <si>
    <t>Land north of  Stansted Road Elsenham</t>
  </si>
  <si>
    <t xml:space="preserve">UTT/0142/12/op.   Expires 09 May 2016 </t>
  </si>
  <si>
    <t>Elsenham: Land north of Leigh Drive</t>
  </si>
  <si>
    <t>UTT/15/3090/OP
UTT/17/2542/DFO</t>
  </si>
  <si>
    <t>ELSE3</t>
  </si>
  <si>
    <t>02Els15</t>
  </si>
  <si>
    <t>14-Nov-16
22-Dec-17</t>
  </si>
  <si>
    <t>Land North Of Leigh Drive
Elsenham</t>
  </si>
  <si>
    <t>Elsenham: Land south Stansted Road</t>
  </si>
  <si>
    <t>UTT/13/1790/OP
UTT/15/2632/DFO</t>
  </si>
  <si>
    <t>23-Dec-13
05-Feb-16</t>
  </si>
  <si>
    <t>Land South Of Stansted Road Elsenham</t>
  </si>
  <si>
    <t xml:space="preserve"> </t>
  </si>
  <si>
    <t xml:space="preserve">UTT/13/1790/OP.    Expires 23 Dec 2016 </t>
  </si>
  <si>
    <t>Elsenham: The Orchard</t>
  </si>
  <si>
    <t>UTT/1500/09/OP
UTT/2166/11/DFO</t>
  </si>
  <si>
    <t>25/11/2010
10 August 2012</t>
  </si>
  <si>
    <t>The Orchard Station Road Elsenham  CM22 6LG</t>
  </si>
  <si>
    <t>Felsted: Former Ridleys Brewery, Hartford End</t>
  </si>
  <si>
    <t>UTT/16/2149/FUL</t>
  </si>
  <si>
    <t>FEL3</t>
  </si>
  <si>
    <t>Former Ridleys Brewery Mill Lane Hartford End Essex
CM3 1JZ</t>
  </si>
  <si>
    <t>Felsted: Land East of Braintree Road</t>
  </si>
  <si>
    <t>UTT/14/2591/DFO</t>
  </si>
  <si>
    <t>Land East Of Braintree Road Braintree Road Felsted (CM6 2EF??)</t>
  </si>
  <si>
    <t>UTT/13/0989/OP.  Expires 11 Jul 2016. discharge of Archeol condition refused</t>
  </si>
  <si>
    <t>Felsted: Gransmore Meadow, Chelmsford Road</t>
  </si>
  <si>
    <t>UTT/17/0034/FUL</t>
  </si>
  <si>
    <t>12Fel15</t>
  </si>
  <si>
    <t>Gransmore Meadow 
Chelmsford Road
Felsted</t>
  </si>
  <si>
    <t>Felsted: Lyndfields Bannister Green</t>
  </si>
  <si>
    <t>UTT/0799/08/FUL</t>
  </si>
  <si>
    <t>Lyndfields Bannister Green Felsted CM6 3NH</t>
  </si>
  <si>
    <t>BUILT</t>
  </si>
  <si>
    <t>Felsted: Land off Stevens Lane</t>
  </si>
  <si>
    <t>(UTT/17/0649/OP) UTT/20/0028/DFO</t>
  </si>
  <si>
    <t>Land Off 
Stevens Lane
Felsted CM6 3NJ</t>
  </si>
  <si>
    <t xml:space="preserve">Felsted: Land East And North Of Clifford Smith Drive </t>
  </si>
  <si>
    <t>(UTT/18/0784/OP)  UTT/19/2118/OP</t>
  </si>
  <si>
    <t>17Fel15</t>
  </si>
  <si>
    <t>Land East And North Of Clifford Smith Drive Watch House Green Felsted</t>
  </si>
  <si>
    <t>3</t>
  </si>
  <si>
    <t xml:space="preserve">Agent 23.10.20  - increased units to up to 41.  Start construction Autumn 2021.  First houses delivered Q1 /Q2  2022, maybe at a rate thereafter of 4 dwellings per month. </t>
  </si>
  <si>
    <t xml:space="preserve">Felsted: Land To The South Of Braintree Road </t>
  </si>
  <si>
    <t xml:space="preserve">UTT/18/3529/OP  </t>
  </si>
  <si>
    <t xml:space="preserve">Land To The South Of Braintree Road Felsted </t>
  </si>
  <si>
    <t>UTT/21/1755/DFO  approved Nov 2021. UTT/21/1755/DFO  approved Nov 2021. Agent 17.12.21 1st completions 2ndQ 2026. Anticipate approx 10 dwellings 2026, 2027 and 2028. Final completions early 2029.</t>
  </si>
  <si>
    <t xml:space="preserve">Felsted: Land West Of Maranello </t>
  </si>
  <si>
    <t>(UTT/18/1011/OP) UTT/20/0757/DFO</t>
  </si>
  <si>
    <t>30/05/2019        23 July 2020</t>
  </si>
  <si>
    <t xml:space="preserve">Land West Of Maranello Watch House Green Felsted </t>
  </si>
  <si>
    <t>1</t>
  </si>
  <si>
    <t xml:space="preserve">Agent 23.10.20  due to commence sometime next month with completion the following year.   </t>
  </si>
  <si>
    <t xml:space="preserve">Felsted: Land at Maranello </t>
  </si>
  <si>
    <t>(UTT/20/1596/OP) UTT/21/0757/DFO</t>
  </si>
  <si>
    <t>Land At Maranello
Watch House Green
Felsted CM6 3EF</t>
  </si>
  <si>
    <t>Felsted: Land West Of Bury Farm</t>
  </si>
  <si>
    <t>UTT/18/2508/OP</t>
  </si>
  <si>
    <t>FEL1</t>
  </si>
  <si>
    <t>Land West Of Bury Farm
Station Road
Felsted</t>
  </si>
  <si>
    <t>4</t>
  </si>
  <si>
    <t>Agent 4.11.21 start on site likely to be 18-24 months and probably a 2 year build programme</t>
  </si>
  <si>
    <t>Flitch Green: Land at Webb Road, Hallett Road</t>
  </si>
  <si>
    <t xml:space="preserve"> UTT/13/1123/FUL</t>
  </si>
  <si>
    <t>Land At Webb Road And Hallett Road, Webb Road
Little Dunmow</t>
  </si>
  <si>
    <t>14/0005 x 98 (S106) 25/6/14 S/S Phase 6 WOPP x 89; Village Centre x 56 still WOPP</t>
  </si>
  <si>
    <t>Flitch Green: Land off Tanton Road</t>
  </si>
  <si>
    <t>UTT/15/2089/DFO</t>
  </si>
  <si>
    <t>FLI1</t>
  </si>
  <si>
    <t>Land Off Tanton Road
Flitch Green Dunmow</t>
  </si>
  <si>
    <t>Flitch Green: Village Centre, Land at Webb Road and Hallett Road</t>
  </si>
  <si>
    <t>UTT/14/3357/FUL</t>
  </si>
  <si>
    <t xml:space="preserve">Land At Webb Road And Hallett Road Flitch Green
Essex </t>
  </si>
  <si>
    <t>Great Canfield: Canfield Nursery, Bullocks Lane</t>
  </si>
  <si>
    <t>UTT/15/1732/FUL</t>
  </si>
  <si>
    <t>Canfield Nursery Bullocks Lane Takeley CM22 6TA</t>
  </si>
  <si>
    <t>Great Chesterford: Land south of Stanley Road</t>
  </si>
  <si>
    <t xml:space="preserve">UTT/12/5513/OP   
UTT/13/3444/DFO </t>
  </si>
  <si>
    <t>12 July 2013; 
13 February 2014</t>
  </si>
  <si>
    <t>Land South Of Stanley Road And Four Acres Great Chesterford</t>
  </si>
  <si>
    <t>UTT/12/5513/OP expires 12/7/16.  UTT/13/3444/DFO expires 13/2/16. applications to discharge conditions. U/C @ August 2014 first completions anticipated end of 2014.</t>
  </si>
  <si>
    <t>Great Chesterford: Land at Thorpe Lea, Walden Road</t>
  </si>
  <si>
    <t>UTT/15/2310/OP
UTT//17/0712/DFO</t>
  </si>
  <si>
    <t>GtCHE2</t>
  </si>
  <si>
    <t>05GtChe15</t>
  </si>
  <si>
    <t>13-Jun-16
17-Jul-17</t>
  </si>
  <si>
    <t>Land At Thorpe Lea Walden Road, Great Chesterford 
CB10 1PS</t>
  </si>
  <si>
    <t>Great Chesterford: Land north of Bartholomew Close</t>
  </si>
  <si>
    <t>(UTT/14/0425/OP)
(UTT/17/2745/DFO) UTT/19/2288/FUL</t>
  </si>
  <si>
    <t>GtCHE1</t>
  </si>
  <si>
    <t>01-Oct-14
12-Dec17</t>
  </si>
  <si>
    <t>Land North Of Bartholomew Close, Great Chesterford
CB10 1QA</t>
  </si>
  <si>
    <t>UDC purchased site. Forecast to complete June 2022</t>
  </si>
  <si>
    <t>Great Chesterford: New World Timber and Great Chesterford Nursery,  London Road</t>
  </si>
  <si>
    <t>UTT/14/0174/FUL</t>
  </si>
  <si>
    <t>GtCH2</t>
  </si>
  <si>
    <t xml:space="preserve">New World Timber Frame/Graveldene Nurseries  London Road </t>
  </si>
  <si>
    <t>G/PDL</t>
  </si>
  <si>
    <t xml:space="preserve">AC(S106) 9 April 2014 FUL 3yrs ; @ 23/7/14 Draft S106 sent to applicants </t>
  </si>
  <si>
    <t>Great Dunmow: Kings Head, North Street</t>
  </si>
  <si>
    <t>UTT/15/1544/FUL</t>
  </si>
  <si>
    <t xml:space="preserve">Kings Head North Street
Dunmow CM6 1BA </t>
  </si>
  <si>
    <t>Great Dunmow: Land adjacent Tower House, St Edmunds Lane</t>
  </si>
  <si>
    <t>UTT/15/2425/FUL</t>
  </si>
  <si>
    <t xml:space="preserve">Land Adj To Tower House
St Edmunds Lane
Great Dunmow CM6 3BA </t>
  </si>
  <si>
    <t>Great Dunmow: Land East of St Edmunds Lane</t>
  </si>
  <si>
    <t>(UTT/14/0472/OP)
(UTT/17/3623/DFO) UTT/19/1508/FUL</t>
  </si>
  <si>
    <t>GtDUN7</t>
  </si>
  <si>
    <t>15-May-15
(11-May-18)</t>
  </si>
  <si>
    <t>Land east of St Edmunds Lane, Great Dunmow</t>
  </si>
  <si>
    <t>Great Dunmow: Land west of Chelmsford Road</t>
  </si>
  <si>
    <t>UTT/13/1684/OP</t>
  </si>
  <si>
    <t>GtDUN8</t>
  </si>
  <si>
    <t>Land At Smiths Farm Chelmsford Road Great Dunmow Essex (West of Chelmsford Road) (CM6 1JA??)</t>
  </si>
  <si>
    <t xml:space="preserve">UTT/13/1684/OP x 370 app (S106) 23/10/13 ; Phase 1 x 115 detailed, phase 2 all matters reserved except access. </t>
  </si>
  <si>
    <t xml:space="preserve">Agent proposes amending details changing 120 dwellings in Yrs1-5 to 0; 250 dwellings in Yrs 6-10 to 180 and 0 dwellings in Yrs 11-15 to 190 (3-Apr-19). Appeal in progress </t>
  </si>
  <si>
    <t>Great Dunmow: Melville House, High Street</t>
  </si>
  <si>
    <t>UTT/15/0293/P3JPA</t>
  </si>
  <si>
    <t>Melville House, High Street, Dunmow CM6 1AF</t>
  </si>
  <si>
    <t>Great Dunmow: West of Woodside Way</t>
  </si>
  <si>
    <t>(UTT/13/2107/OP)
(UTT/18/1826/DFO) UTT/20/3419/DFO</t>
  </si>
  <si>
    <t>GtDUN9</t>
  </si>
  <si>
    <t xml:space="preserve">Land West Of Woodside Way Woodside Way Great Dunmow </t>
  </si>
  <si>
    <t>(UTT/13/2107/OP)
(UTT/18/1826/DFO) UTT/20/2220/DFO</t>
  </si>
  <si>
    <t>Agent Nov 2021 - commence construction in February 2022. Intend to build an average of 75 dwellings per year 2023-2026</t>
  </si>
  <si>
    <t>Great Dunmow: 37-75 High St</t>
  </si>
  <si>
    <t>UTT/1185/02/FUL</t>
  </si>
  <si>
    <t>The Dunmow Inn &amp; Land To Rear Of 37-75 High Street Great Dunmow</t>
  </si>
  <si>
    <t>Great Dunmow: 39 Causeway and land r/o 37&amp; 41-49 The Causeway</t>
  </si>
  <si>
    <t>UTT/0601/08/FUL</t>
  </si>
  <si>
    <t>39 The Causeway &amp; Land Rear Of 37 &amp; 41-49 The Causeway Great Dunmow CM6 2AA</t>
  </si>
  <si>
    <t>Great Dunmow: Chequers Inn</t>
  </si>
  <si>
    <t>UTT/1200/02/FUL</t>
  </si>
  <si>
    <t>Land At Rear Of Chequers Inn Stortford Road Great Dunmow</t>
  </si>
  <si>
    <t>Great Dunmow: rosemary lane infants school</t>
  </si>
  <si>
    <t>UTT/1006/10/FUL</t>
  </si>
  <si>
    <t>Former Great Dunmow Primary School, Rosemary Lane, Great Dunmow CM6 1DW</t>
  </si>
  <si>
    <t>Great Dunmow: Waldgrooms</t>
  </si>
  <si>
    <t>UTT/0644/09/FUL</t>
  </si>
  <si>
    <t>Site Adjacent To 17 Waldgrooms Great Dunmow CM6 1EA</t>
  </si>
  <si>
    <t>Great Dunmow: Barnetston Court</t>
  </si>
  <si>
    <t>UTT/1519/12/FUL</t>
  </si>
  <si>
    <t>Barnetson Court Braintree Road Great Dunmow CM6 1HS</t>
  </si>
  <si>
    <t>UTT/1519/12/FUL expires 19/4/2016  DOC sept/oct 2013. @August 2014 U/C</t>
  </si>
  <si>
    <t>Great Dunmow: Brick Kiln Farm</t>
  </si>
  <si>
    <t xml:space="preserve"> UTT/13/0847/OP   
UTT/14/0265/DFO</t>
  </si>
  <si>
    <t>GtDUN10</t>
  </si>
  <si>
    <t>11 July 2013
4 June 2014</t>
  </si>
  <si>
    <t>Brick Kiln Farm St. Edmunds Lane Dunmow Essex CM6 3BB</t>
  </si>
  <si>
    <t>Ne</t>
  </si>
  <si>
    <t xml:space="preserve"> UTT/13/0847/OP expires 11/7/2016.  UTT/14/0265/DFO expires 5/6/16.  applications to discharge conditions</t>
  </si>
  <si>
    <t>Great Dunmow: Former Council Offices, 46 High Street</t>
  </si>
  <si>
    <t>UTT/2116/10/FUL</t>
  </si>
  <si>
    <t>Former Council Offices
46 High Street, Great Dunmow' CM6 1AN</t>
  </si>
  <si>
    <t>Great Dunmow: Land Adj Harmans Yard</t>
  </si>
  <si>
    <t>UTT/0912/10/FUL</t>
  </si>
  <si>
    <t>Land At Harmans Yard Great Dunmow Essex CM6 1AS</t>
  </si>
  <si>
    <t>utt/0912/10/ful DOC 2012/13</t>
  </si>
  <si>
    <t>Great Dunmow: North of Ongar Road</t>
  </si>
  <si>
    <t>UTT/16/1435/FUL</t>
  </si>
  <si>
    <t>Land North Of Ongar Road Great Dunmow CM6 1EX</t>
  </si>
  <si>
    <t>UTT/1147/12/OP expires 21 /1/2016. DFO refused and appeal dismissed</t>
  </si>
  <si>
    <t>Great Dunmow: South of Ongar Road</t>
  </si>
  <si>
    <t>UTT/14/0127/FUL</t>
  </si>
  <si>
    <t>05GtDun15</t>
  </si>
  <si>
    <t>Land South of Ongar Road, Great Dunmow</t>
  </si>
  <si>
    <t>UTT/14/0127/FUL x 99. Expires July 2017</t>
  </si>
  <si>
    <t>Great Dunmow: Springfields</t>
  </si>
  <si>
    <t>UTT/1412/09</t>
  </si>
  <si>
    <t>(Built)</t>
  </si>
  <si>
    <t>Great Dunmow: Woodlands Park 
Sectors 1 - 3</t>
  </si>
  <si>
    <t>UTT/1006/04/DFO
UTT/1809/02/FUL
UTT/0395/05/FUL
UTT/0496/05/FUL 
UTT/0386/05/DFO
UTT/0392/05/DFO; 
UTT/0246/07/FUL; 
UTT/17/1652/FUL</t>
  </si>
  <si>
    <t>ranges between 26 November 1992 - February 2018</t>
  </si>
  <si>
    <t>Woodlands Park, Great Dunmow</t>
  </si>
  <si>
    <t>Great Dunmow: Woodlands Park Sector 4</t>
  </si>
  <si>
    <t xml:space="preserve">UTT/2507/11/OP. 
UTT/13/1663/DFO </t>
  </si>
  <si>
    <t>2 August 2012; 31 October 2013</t>
  </si>
  <si>
    <t>UTT/2507/11/OP. UTT/13/1663/DFO expires 31/10/15.  DOC nov/dec 2013. Access work started @ August 2014</t>
  </si>
  <si>
    <t>Great Dunmow: 2-2A Twyford Court, High Street</t>
  </si>
  <si>
    <t>UTT/16/2605/PAP3O</t>
  </si>
  <si>
    <t>2 - 2A Twyford Court
High Street, Dunmow
CM6 1AE</t>
  </si>
  <si>
    <t>Great Dunmow: Spire House, White Street</t>
  </si>
  <si>
    <t>UTT/18/0362/FUL</t>
  </si>
  <si>
    <t>Spire House 
White Street
Great Dunmow
CM6 1BD</t>
  </si>
  <si>
    <t>Great Dunmow: The Old Mill, Haslers Lane</t>
  </si>
  <si>
    <t>(UTT/18/3172/PAP3O) UTT/20/2380/PAO3 UTT/20/2376/FUL</t>
  </si>
  <si>
    <t>The Old Mill Haslers Lane Dunmow CM6 1XS</t>
  </si>
  <si>
    <t>Conversion planned to take place between April 2021 and March 2022. Not starterd Sept 2021</t>
  </si>
  <si>
    <t>Great Dunmow: Oaklands, Ongar Road</t>
  </si>
  <si>
    <t>UTT/17/2238/FUL</t>
  </si>
  <si>
    <t>GtDUN5</t>
  </si>
  <si>
    <t>06GtDun15</t>
  </si>
  <si>
    <t>Oaklands, Ongar Road, Dunmow, CM6 1EX</t>
  </si>
  <si>
    <t>Great Dunmow: 14 Stortford Road</t>
  </si>
  <si>
    <t>UTT/12/5270/FUL</t>
  </si>
  <si>
    <t>14 Stortford Road, 
Great Dunmow, CM6 1DA</t>
  </si>
  <si>
    <t>Great Dunmow: Tiggers</t>
  </si>
  <si>
    <t>UTT/18/3089/FUL</t>
  </si>
  <si>
    <t>21GtDun17</t>
  </si>
  <si>
    <t>Tiggers, Ongar Road
Great Dunmow, CM6 1EX</t>
  </si>
  <si>
    <t xml:space="preserve">Potential loss of 1 mobile home </t>
  </si>
  <si>
    <t>Great Dunmow: Land adjacent The Granary</t>
  </si>
  <si>
    <t>(UTT/18/0816/FUL) UTT/20/0121/FUL</t>
  </si>
  <si>
    <t>Land Adjacent The Granary
Stortford Road, Dunmow</t>
  </si>
  <si>
    <t>Great Easton: The Moat House Dunmow Road Care home</t>
  </si>
  <si>
    <t>UTT/0874/11/FUL</t>
  </si>
  <si>
    <t>Moat House Dunmow Road Great Easton CM6 2DL</t>
  </si>
  <si>
    <t>UTT/16/2233/FUL</t>
  </si>
  <si>
    <t>The Moat House Dunmow Road, Great Easton, CM6 2DL</t>
  </si>
  <si>
    <t>Great Easton: Land between Brocks Mead and the Endway</t>
  </si>
  <si>
    <t>(UTT/17/0259/OP)
UTT/18/0103/DFO</t>
  </si>
  <si>
    <t>04-Aug-17
11-May-18</t>
  </si>
  <si>
    <t>Land Between Brocks Mead And The Endway
Great Easton</t>
  </si>
  <si>
    <t>Great Hallingbury: Land South East of Great Hallingbury Manor</t>
  </si>
  <si>
    <t>(UTT/16/3669/OP) UTT/20/0336/DFO</t>
  </si>
  <si>
    <t>Land South East Of Great Hallingbury Manor, Bedlars Green Road, Tilekiln Green,
Great Hallingbury</t>
  </si>
  <si>
    <t xml:space="preserve">Agent 30.10.20 no finalised programme, but given  progress re Reserved Matters being granted and outline conditions discharged, trajectory is realistic. </t>
  </si>
  <si>
    <t>Great Hallingbury: Barnmead, Start Hill</t>
  </si>
  <si>
    <t>UTT/18/1982/FUL</t>
  </si>
  <si>
    <t>Barnmead
Start Hill
Stane Street
Great Hallingbury</t>
  </si>
  <si>
    <t>Great Hallingbury: Newlands, Woodside Cottage &amp; Oakside</t>
  </si>
  <si>
    <t>UTT/0831/10/FUL</t>
  </si>
  <si>
    <t>Newlands, Woodside Cottage &amp; Oakside, Church Road, Great Hallingbury</t>
  </si>
  <si>
    <t>Applicant 17.11.2020 Two dwellings demolished and 1 semi detached properties and 3 detached built. One dwelling remains but still has consent.  One new net detached house.</t>
  </si>
  <si>
    <t>Hatfield Broad Oak: Oakbourne</t>
  </si>
  <si>
    <t>UTT/18/1704/OP</t>
  </si>
  <si>
    <t>Oakbourne 
Hammonds Road
Hatfield Broad Oak
CM22 7JN</t>
  </si>
  <si>
    <t>UTT/21/1685/FUL pending consideration</t>
  </si>
  <si>
    <t>Hatfield Broad Oak: Great Chalks</t>
  </si>
  <si>
    <t>UTT/18/0386/FUL</t>
  </si>
  <si>
    <t>05HBO15</t>
  </si>
  <si>
    <t>Great Chalks, High Street
Hatfield Broad Oak, CM22 7HQ</t>
  </si>
  <si>
    <t xml:space="preserve">Hatfield Heath: Broomfield </t>
  </si>
  <si>
    <t>UTT/12/5349/FUL</t>
  </si>
  <si>
    <t>Land At Broomfields
Hatfield Heath, CM22 7FB</t>
  </si>
  <si>
    <t>Hatfield Heath: The Stag Inn,</t>
  </si>
  <si>
    <t>UTT/13/2499/FUL</t>
  </si>
  <si>
    <t>The Stag Inn, The Heath, Hatfield Heath</t>
  </si>
  <si>
    <t>Henham: Elsenham Goods Yard (north)</t>
  </si>
  <si>
    <t>UTT/15/0362/FUL</t>
  </si>
  <si>
    <t xml:space="preserve">Elsenham Goods Yard (North) Old Mead Lane Elsenham CM22 6JL
</t>
  </si>
  <si>
    <t xml:space="preserve">Henham: Land north of Chickney Road  </t>
  </si>
  <si>
    <t>UTT/16/1988/FUL</t>
  </si>
  <si>
    <t>07Hen16</t>
  </si>
  <si>
    <t>Land North Of Chickney Road
Chickney Road
Henham</t>
  </si>
  <si>
    <t>Henham: land north of Chickney Road and west of Lodge Cottages</t>
  </si>
  <si>
    <t>UTT/14/0065/FUL</t>
  </si>
  <si>
    <t>Land At Chickney Road Chickney Road Henham (CM22 6BG)</t>
  </si>
  <si>
    <t xml:space="preserve">UTT/13/0909/OP expires 17 July 2016.  UTT/14/0065/FUL x 16 app (S106) 12/3/14 issued 15/5/14.  DOC applications June/July 14.  </t>
  </si>
  <si>
    <t>Henham: Land south of Chickney Road</t>
  </si>
  <si>
    <t>UTT/14/2655/FUL</t>
  </si>
  <si>
    <t>Ld South of Chickney Rd, Henham</t>
  </si>
  <si>
    <t>Henham: Land south of The Farmhouse</t>
  </si>
  <si>
    <t>UTT/18/3370/OP</t>
  </si>
  <si>
    <t>06ELS15 / 07ELS15 (Part)</t>
  </si>
  <si>
    <t>Land South Of The Farmhouse, Old Mead Road,
Henham</t>
  </si>
  <si>
    <t>Agent 26.10.20 unable to confirm timimg. Reserved matters need to be confirmed by UDC. Doubt it will start before 2022</t>
  </si>
  <si>
    <t>High Roding: Meadow House Nursery</t>
  </si>
  <si>
    <t xml:space="preserve">UTT/13/1767/FUL
UTT/15/3663/FUL
</t>
  </si>
  <si>
    <t>HROD1</t>
  </si>
  <si>
    <t>01HRod15</t>
  </si>
  <si>
    <t xml:space="preserve">07-Jan-14
17-May-16
</t>
  </si>
  <si>
    <t xml:space="preserve">Land At Meadow House Nursery The Street High Roding CM6 1NP </t>
  </si>
  <si>
    <t>UTT/13/1767/FUL expires 7/1/2017</t>
  </si>
  <si>
    <t>Leaden Roding: Holloway Crescent</t>
  </si>
  <si>
    <t>UTT/1357/11</t>
  </si>
  <si>
    <t>21-33 &amp; 23A-33A &amp; 35-43 Holloway Crescent Leaden Roding , CM6 1QD</t>
  </si>
  <si>
    <t>Little Canfield (Takeley): Ersamine, Dunmow Road, Little Canfield</t>
  </si>
  <si>
    <t>UTT/14/0122/FUL</t>
  </si>
  <si>
    <t>Ersamine,  Dunmow Rd, Little Canfield, CM6 1TA</t>
  </si>
  <si>
    <t xml:space="preserve">Little Canfield (Takeley): North View and 3 The Warren </t>
  </si>
  <si>
    <t>UTT/13/1779/FUL</t>
  </si>
  <si>
    <t>Land At Northview And 3 The Warren Dunmow Road Little Canfield, CM6 1TA</t>
  </si>
  <si>
    <t>UTT/13/1779/FUL Expires 3 Oct 2016</t>
  </si>
  <si>
    <t>Little Canfield: Land at Dunmow Road</t>
  </si>
  <si>
    <t>UTT/16/0270/FUL</t>
  </si>
  <si>
    <t>TAK2</t>
  </si>
  <si>
    <t>Land At Dunmow Road
Little Canfield
Essex</t>
  </si>
  <si>
    <t>Little Canfiled (Takeley): Priors Green Stansted Motel &amp; 2 Hamilton Rd</t>
  </si>
  <si>
    <t>UTT/0240/12/OP  
UTT/14/1819/FUL</t>
  </si>
  <si>
    <t>03-Sep-12     
29-Oct-14</t>
  </si>
  <si>
    <t>Stansted Motel &amp; 2 Hamilton Road Dunmow Road Little Canfield CM6 1SS</t>
  </si>
  <si>
    <t>UTT/0240/12/OP. Expires 3 Sept 2014. UTT/14/1819/FUL submitted w/e 18.7.14 Pending</t>
  </si>
  <si>
    <t>Little Chesterford: Land To The South West Of
London Road</t>
  </si>
  <si>
    <t>UTT/19/0573/OP</t>
  </si>
  <si>
    <t>Land To The South West Of
London Road, 
Little Chesterford</t>
  </si>
  <si>
    <t>Agent 15.11.21: Pending decision on UTT/20/3329/DFO. If granted, aim to start construction Feb 2022. Build rate 1 per week from Dec 2022 to completion in Feb 2024.</t>
  </si>
  <si>
    <t>Little Dunmow: Dunmow Skips Site</t>
  </si>
  <si>
    <t>UTT/13/2340/OP
UTT/15/1615/DFO</t>
  </si>
  <si>
    <t>LtDUN1</t>
  </si>
  <si>
    <t>27-Oct-14
30-Jul-15</t>
  </si>
  <si>
    <t xml:space="preserve">Former Dunmow Skips Site, Station Road Felsted CM6 3HG </t>
  </si>
  <si>
    <t xml:space="preserve">UTT/13/2340/OP app (S106) 12/3/14. @ 23 July 2014 Agreements drafted, negotiations continuing. </t>
  </si>
  <si>
    <t>Little Dunmow: Priory Lodge, Station Road</t>
  </si>
  <si>
    <t xml:space="preserve">UTT/17/3556/OP  </t>
  </si>
  <si>
    <t>Priory Lodge 
Station Road
Little Dunmow, CM6 3HF</t>
  </si>
  <si>
    <t xml:space="preserve">Agent 26.1.20 Applicant is keen to build as soon as possible. Early 2023 is a reasonable timeframe for completion but could easily be differ either way. </t>
  </si>
  <si>
    <t>Little Dunmow: Land East of Station Road</t>
  </si>
  <si>
    <t>UTT/18/1039/OP</t>
  </si>
  <si>
    <t>Land To The East Of
Station Road, Little Dunmow</t>
  </si>
  <si>
    <t>Agent 26.10.20 site is up for sale. Unable to confirm timimg. Reserved matters need to be confirmed by UDC. Doubt start before 2022.  UTT/21/3182/FUL pending consideration</t>
  </si>
  <si>
    <t>Little Dunmow: The Moors</t>
  </si>
  <si>
    <t>UTT/18/2600/FUL</t>
  </si>
  <si>
    <t>The Moors, Moors Lane
Little Dunmow</t>
  </si>
  <si>
    <t>Little Hallingbury: Land at Dell Lane</t>
  </si>
  <si>
    <t>UTT/15/1046/FUL</t>
  </si>
  <si>
    <t>LtHal1</t>
  </si>
  <si>
    <t xml:space="preserve">Land At Dell Lane
Little Hallingbury </t>
  </si>
  <si>
    <t>Littlebury: Peggys Walk</t>
  </si>
  <si>
    <t>UTT/1984/10/FUL</t>
  </si>
  <si>
    <t>Land at Peggys Walk, Littlebury</t>
  </si>
  <si>
    <t>Manuden: Site off the Street</t>
  </si>
  <si>
    <t xml:space="preserve"> UTT/0692/12/FUL</t>
  </si>
  <si>
    <t>Land At The Street The Street Manuden</t>
  </si>
  <si>
    <t>10 Market and 4 rural exception dwellings  utt/0692/12/FUL expires 12/2/16</t>
  </si>
  <si>
    <t>Newport :  Land at Bury Water Lane (Retirement village for 40 bed care home facility and 81 extra care units plus associated communal facilities</t>
  </si>
  <si>
    <t>UTT/16/0459/OP
UTT/17/1561/DFO</t>
  </si>
  <si>
    <t>NEWP4</t>
  </si>
  <si>
    <t>08New15</t>
  </si>
  <si>
    <t>01/11/2016
10 Nov 2017</t>
  </si>
  <si>
    <t xml:space="preserve">Land At Bury Water Lane 
Bury Water Lane, Newport
</t>
  </si>
  <si>
    <t>UTT/13/1817/OP Expires 30 Oct 2016</t>
  </si>
  <si>
    <t xml:space="preserve">Newport: Bury Water Lane/Whiteditch Lane </t>
  </si>
  <si>
    <t>UTT/13/1769/OP 
UTT/16/1574/DFO</t>
  </si>
  <si>
    <t>NEWP5</t>
  </si>
  <si>
    <t>29-Nov-13
17-Nov-16</t>
  </si>
  <si>
    <t>Land At Bury Water Lane Bury Water Lane Newport</t>
  </si>
  <si>
    <t>UTT/13/1769/OP Expires 29 Nov 2016</t>
  </si>
  <si>
    <t>Newport: Carnation Nurseries</t>
  </si>
  <si>
    <t>UTT/14/3506/DFO</t>
  </si>
  <si>
    <t>Carnation Nurseries, Cambridge Rd, Newport Saffron Walden CB11 3TR</t>
  </si>
  <si>
    <t>utt/12/5198/OP expires 10/10/2016. utt/14/2234/DFO refused 15 October 2014</t>
  </si>
  <si>
    <t xml:space="preserve">Newport: Land South Of Bury Grove, Whiteditch Lane
</t>
  </si>
  <si>
    <t>UTT/14/1794/OP
UTT/16/2024/FUL</t>
  </si>
  <si>
    <t>10New15</t>
  </si>
  <si>
    <t>23/07/2015
2 August 2017</t>
  </si>
  <si>
    <t>Land South Of Bury Grove
Whiteditch Lane
Newport, CB11 3UD</t>
  </si>
  <si>
    <t>Newport: Land south of Wyndhams Croft, Whiteditch Lane</t>
  </si>
  <si>
    <t xml:space="preserve">UTT/14/3266/OP
UTT/15/3824/DFO
UTT/17/1493/FUL
</t>
  </si>
  <si>
    <t>18-Dec-15
29-Jun-16
22-Dec17</t>
  </si>
  <si>
    <t>Land South Of Wyndhams Croft Whiteditch Lane Newport, CB11 3UD</t>
  </si>
  <si>
    <t>Newport: Land west of Cambridge Road</t>
  </si>
  <si>
    <t>UTT/15/2364/FUL</t>
  </si>
  <si>
    <t>Land West Of Cambridge Road, Newport</t>
  </si>
  <si>
    <t>Newport: Land at Holmwood, Whiteditch Lane</t>
  </si>
  <si>
    <t>UTT/15/0879/OP UTT/19/1064/DFO</t>
  </si>
  <si>
    <t>NEWP3</t>
  </si>
  <si>
    <t>Land At Holmwood Whiteditch Lane Newport
CB11 3UD</t>
  </si>
  <si>
    <t>Agent confirmed details
correct (4-Apr-19)</t>
  </si>
  <si>
    <t>Newport: Bricketts, London Road</t>
  </si>
  <si>
    <t>UTT/16/1290/OP  UTT/19/2900/DFO</t>
  </si>
  <si>
    <t>NEWP2</t>
  </si>
  <si>
    <t>02New15</t>
  </si>
  <si>
    <t>Bricketts  London Road
Newport  CB11 3PP</t>
  </si>
  <si>
    <t>Applicant 17.11.20: existing building not yet been demolished.  Hope to be on site  Feb 2021 and off by Jan 2022 with sales completing soon after that</t>
  </si>
  <si>
    <t>Newport: Reynolds Court, Gaces Acre</t>
  </si>
  <si>
    <t>UTT/14/3655/FUL</t>
  </si>
  <si>
    <t>Reynolds Court Gaces Acre Newport CB11 3RJ</t>
  </si>
  <si>
    <t>Newport: The Maltings Station Rd</t>
  </si>
  <si>
    <t>UTT/1405/09/FUL</t>
  </si>
  <si>
    <t>Newport: Land west of London Road</t>
  </si>
  <si>
    <t>UTT/15/1869/FUL</t>
  </si>
  <si>
    <t>NEWP1</t>
  </si>
  <si>
    <t>06New15</t>
  </si>
  <si>
    <t>Land West Of London Road; Newport, Essex</t>
  </si>
  <si>
    <t>UTT/20/2632/FUL Proposal for construction of 89 new dwellings pending decision</t>
  </si>
  <si>
    <t>Newport: Site of Redbank</t>
  </si>
  <si>
    <t>UTT/18/0742/FUL</t>
  </si>
  <si>
    <t>Site Of Redbank , Bury Water Lane, Newport, CB11 3TZ</t>
  </si>
  <si>
    <t>Newport: The Joyce Frankland Academy</t>
  </si>
  <si>
    <t>UTT/18/0739/FUL</t>
  </si>
  <si>
    <t>12New15</t>
  </si>
  <si>
    <t>The Joyce Frankland Academy Cambridge Road Newport CB11 3TR</t>
  </si>
  <si>
    <t>Agent 31.10.20: should all be completed by 2022</t>
  </si>
  <si>
    <t>Quendon: Ventnor Lodge, Cambridge Road</t>
  </si>
  <si>
    <t>UTT/16/0873/FUL</t>
  </si>
  <si>
    <t>QUE2</t>
  </si>
  <si>
    <t>03Que15</t>
  </si>
  <si>
    <t>Ventnor Lodge Cambridge Road Quendon Saffron Walden CB11 3XQ</t>
  </si>
  <si>
    <t>Quendon: land r/o Foxley House</t>
  </si>
  <si>
    <t>UTT/14/3662/FUL</t>
  </si>
  <si>
    <t>Land At Foxley House Green Road Rickling Green CB11 3YD</t>
  </si>
  <si>
    <t>UTT/1359/12/OP Expires 30 Aug 2016</t>
  </si>
  <si>
    <t>Quendon: Land East Of Foxley House</t>
  </si>
  <si>
    <t>UTT/19/1301/FUL</t>
  </si>
  <si>
    <t>02Que15</t>
  </si>
  <si>
    <t>Land East Of Foxley House
Cambridge Road, Quendon</t>
  </si>
  <si>
    <t>Radwinter: Land north of Walden Road</t>
  </si>
  <si>
    <t>UTT/13/3118/OP
UTT/15/1467/DFO</t>
  </si>
  <si>
    <t>RAD1</t>
  </si>
  <si>
    <t>28-Feb-14
03-Aug-15</t>
  </si>
  <si>
    <t>Land Off East View Close And Walden Road East View Close Radwinter CB10 2TZ</t>
  </si>
  <si>
    <t>UTT/13/3118/OP app S106 12/2/14</t>
  </si>
  <si>
    <t>Saffron Walden: Bell College Peaslands Road</t>
  </si>
  <si>
    <t>UTT/0503/10/FUL</t>
  </si>
  <si>
    <t>Land To The East Of The Former Bell Language School Peaslands Road Saffron Walden CB11 3ED</t>
  </si>
  <si>
    <t xml:space="preserve">Saffron Walden: Bell College South road (retirement flats) </t>
  </si>
  <si>
    <t>UTT/1981/10/FUL</t>
  </si>
  <si>
    <t>Former Bell Language School
South Road, Saffron Walden, CB11 3DG</t>
  </si>
  <si>
    <t>Saffron Walden: 8-10 King Street</t>
  </si>
  <si>
    <t xml:space="preserve">UTT/0280/12/REN 
of UTT/1733/08/FUL  </t>
  </si>
  <si>
    <t>8 King Street Saffron Walden Essex CB10 1ES</t>
  </si>
  <si>
    <t>UTT/0208/12/REN of UTT/1733/08/FUL  Expires 21 June 2015.  DOC April 13</t>
  </si>
  <si>
    <t>Saffron Walden: Ashdon Road</t>
  </si>
  <si>
    <t>UTT/1572/12/DFO</t>
  </si>
  <si>
    <t>Land At Ashdon Road Saffron Walden</t>
  </si>
  <si>
    <t>utt/1572/12/DFO</t>
  </si>
  <si>
    <t>Saffron Walden: Bell College South Road</t>
  </si>
  <si>
    <t>UTT/0828/09/FUL</t>
  </si>
  <si>
    <t>Former Bell Language School, South Road, CB11 3DG</t>
  </si>
  <si>
    <t>Saffron Walden: Former Gas Works Thaxted Rd</t>
  </si>
  <si>
    <t>UTT/0123/09/FUL</t>
  </si>
  <si>
    <t>Former Gas Works, Radwinter Road, CB11 3JB</t>
  </si>
  <si>
    <t>UTT/0123/09 BUILT</t>
  </si>
  <si>
    <t xml:space="preserve">Saffron Walden: Former Willis and Gambier Site, 119 Radwinter Road </t>
  </si>
  <si>
    <t>UTT/14/3182/FUL</t>
  </si>
  <si>
    <t>SAF10</t>
  </si>
  <si>
    <t>Site At 119 Radwinter Road (CB11 3HY)</t>
  </si>
  <si>
    <t>Saffron Walden: Former Willis and Gambier Site, 121 Radwinter Road</t>
  </si>
  <si>
    <t>UTT/13/3406/FUL</t>
  </si>
  <si>
    <t>Site At 121 Radwinter Road Saffron Walden  (CB11 3HY)</t>
  </si>
  <si>
    <t>UTT/13/3406/FUL expires July 2017</t>
  </si>
  <si>
    <t>Saffron Walden: Friends School</t>
  </si>
  <si>
    <t>UTT/0188/10/FUL</t>
  </si>
  <si>
    <t>Friends School Mount Pleasant Road Saffron Walden CB11 4AL</t>
  </si>
  <si>
    <t>UTT/0188/10</t>
  </si>
  <si>
    <t>Saffron Walden: Garage Site, Catons Lane</t>
  </si>
  <si>
    <t>UTT/14/2514/FUL</t>
  </si>
  <si>
    <t>Garage Site at Catons Lane, Saffron Walden (CB10 2DU?)</t>
  </si>
  <si>
    <t>Saffron Walden: Goddards Yard</t>
  </si>
  <si>
    <t>UTT/13/0669/FUL
UTT/13/2395/FUL</t>
  </si>
  <si>
    <t>21-Jun-13
23-Jul-14</t>
  </si>
  <si>
    <t>Goddards Yard Thaxted Road Saffron Walden CB11 3AA</t>
  </si>
  <si>
    <t>UTT/13/0669/FUL Expire 21 June 2016 DOC Feb 14. U/C @ August 2014</t>
  </si>
  <si>
    <t>Saffron Walden: Land at Ashdon Road Commercial Centre</t>
  </si>
  <si>
    <t>UTT/13/2423/OP
UTT/16/2701/DFO</t>
  </si>
  <si>
    <t>26-Nov-14
13-Feb17</t>
  </si>
  <si>
    <t>Ashdon Road Commercial Centre (Ridgeons)  CB10 2NQ</t>
  </si>
  <si>
    <t>AC (S106) 30 April 2014 4yrs+2yrs</t>
  </si>
  <si>
    <t>39 dwellings completed in 2019/2020 now complete</t>
  </si>
  <si>
    <t>Saffron Walden: Commercial Centre Ashdon Road</t>
  </si>
  <si>
    <t>UTT/17/3413/OP</t>
  </si>
  <si>
    <t>Commercial Centre Ashdon Road Saffron Walden CB10 2NQ</t>
  </si>
  <si>
    <t>Saffron Walden: Land to the West of Debden Road (Tudor Works)</t>
  </si>
  <si>
    <t>UTT/1252/12/OP     UTT/14/0356/DFO</t>
  </si>
  <si>
    <t>21-Nov-12 
24 July 2014</t>
  </si>
  <si>
    <t>Tudor Works Debden Road Saffron Walden CB11 4AN</t>
  </si>
  <si>
    <t>UTT/1252/12/OP Expires 21 Nov 2015 UTT/14/0356/DFO 24 July 2014</t>
  </si>
  <si>
    <t>Saffron Walden: Land west of 9 and 10 Everitt Road</t>
  </si>
  <si>
    <t>UTT/15/1218/FUL</t>
  </si>
  <si>
    <t xml:space="preserve">Land West Of 9 And 10
Everitt Road Saffron Walden
Essex CB10 2YY </t>
  </si>
  <si>
    <t>Saffron Walden: Lodge Farm, Radwinter Rd (Pt of Jossaumes)</t>
  </si>
  <si>
    <t xml:space="preserve">UTT/12/5226/FUL  </t>
  </si>
  <si>
    <t>Land At Lodge Farm Radwinter Road Saffron Walden  (CB11 3JB)</t>
  </si>
  <si>
    <t>UTT/12/5226/FUL  040/1/13. U/C @ Aug 2014</t>
  </si>
  <si>
    <t>Saffron Walden: Moores Garage, Thaxted Road</t>
  </si>
  <si>
    <t>UTT/14/2003/FUL</t>
  </si>
  <si>
    <t xml:space="preserve">Moores Garage Thaxted Road Saffron Walden 
CB11 3BJ </t>
  </si>
  <si>
    <t xml:space="preserve">Saffron Walden: Land Behind The Old Cement Works, Thaxted Rd </t>
  </si>
  <si>
    <t>UTT/16/1444/OP
UTT/17/3038/DFO</t>
  </si>
  <si>
    <t>SAF9</t>
  </si>
  <si>
    <t>15-Nov-016
15 Feb 2018</t>
  </si>
  <si>
    <t>Land Behind The Old Cement Works Thaxted Road Saffron Walden CB10 2UR</t>
  </si>
  <si>
    <t>UTT/13/1937/OP Expires 11 Oct 2016</t>
  </si>
  <si>
    <t>Saffron Walden: The Sun Inn Gold Street</t>
  </si>
  <si>
    <t xml:space="preserve">UTT/0681/12/FUL  </t>
  </si>
  <si>
    <t>The Sun Public House 57/59 Gold Street Saffron Walden CB10 1EJ</t>
  </si>
  <si>
    <t xml:space="preserve">utt/0681/12    Built </t>
  </si>
  <si>
    <t>Saffron Walden:Land south of Radwinter Road (excludes C2: 12 extra care bungalows; 30 extra care apartments and excludes 60 bed care home)</t>
  </si>
  <si>
    <t>UTT/13/3467/OP
UTT/16/1856/DFO</t>
  </si>
  <si>
    <t>SAF8</t>
  </si>
  <si>
    <t>26-May-15
13 Jan 2017</t>
  </si>
  <si>
    <t>Land south of Radwinter Road (CB10 2JP)</t>
  </si>
  <si>
    <t>AC (S106) 30 April 2014 2yrs+1yrs</t>
  </si>
  <si>
    <t>60 bed care home not included - UTT/17/3426/OP refused - appeal lodged</t>
  </si>
  <si>
    <t>Saffron Walden: Land North Of Shire Hill Farm</t>
  </si>
  <si>
    <t>UTT/17/2832/OP</t>
  </si>
  <si>
    <t>Land North Of Shire Hill Farm, Shire Hill, Saffron Walden</t>
  </si>
  <si>
    <t>UTT/21/3565/DFO pending consideration</t>
  </si>
  <si>
    <t>Saffron.Walden: Lt Walden Road</t>
  </si>
  <si>
    <t>UTT/1576/12/DFO</t>
  </si>
  <si>
    <t xml:space="preserve">Land At Little Walden Road Saffron Walden </t>
  </si>
  <si>
    <t>UTT/1576/12/DFO Affordable housing in conjection with Ashdon Rd development</t>
  </si>
  <si>
    <t>Saffron Walden: Land off Little Walden Road</t>
  </si>
  <si>
    <t>UTT/16/2210/OP
UTT/18/2959/DFO</t>
  </si>
  <si>
    <t>SAF2</t>
  </si>
  <si>
    <t>10SAF15</t>
  </si>
  <si>
    <t>Land Off Little Walden Road
Saffron Walden</t>
  </si>
  <si>
    <t xml:space="preserve">Agent Nov 2021: Plots 1 – 3 are complete. Plots 4 – 21, 47 - 53 are currently under build.  Site is due to be completed October 2023. </t>
  </si>
  <si>
    <t>Saffron Walden: Land to the West of Lime Avenue</t>
  </si>
  <si>
    <t>UTT/17/0255/FUL</t>
  </si>
  <si>
    <t>SAF7</t>
  </si>
  <si>
    <t>12SAF15</t>
  </si>
  <si>
    <t>Land To The West Of
Lime Avenue
Saffron Walden</t>
  </si>
  <si>
    <t>Saffron Walden: Hill House, 75 High Street</t>
  </si>
  <si>
    <t>UTT/17/0728/FUL</t>
  </si>
  <si>
    <t xml:space="preserve">Hill House
75 High Street
Saffron Walden CB10 1AA
</t>
  </si>
  <si>
    <t>Saffron Walden: Police Station, East Street</t>
  </si>
  <si>
    <t>UTT/17/3662/FUL</t>
  </si>
  <si>
    <t xml:space="preserve">Police Station
East Street
Saffron Walden
CB10 1LR
</t>
  </si>
  <si>
    <t>Saffron Walden: Former Walden Dairy</t>
  </si>
  <si>
    <t>UTT/18/3399/FUL</t>
  </si>
  <si>
    <t>Former Walden Dairy
135 Thaxted Road
Saffron Walden, CB11 3BJ</t>
  </si>
  <si>
    <t>Saffron Walden: Land at Thaxted Road</t>
  </si>
  <si>
    <t>UTT/18/2820/FUL</t>
  </si>
  <si>
    <t>SAF6</t>
  </si>
  <si>
    <t>04Saf15</t>
  </si>
  <si>
    <t>Land At Thaxted Road
Saffron Walden</t>
  </si>
  <si>
    <t>Saffron Walden:  Land East of Thaxted Road</t>
  </si>
  <si>
    <t>UTT/18/0824/OP UTT/19/2355/DFO</t>
  </si>
  <si>
    <t>SAF1</t>
  </si>
  <si>
    <t>07Saf15</t>
  </si>
  <si>
    <t>Land East Of
Thaxted Road
Saffron Walden</t>
  </si>
  <si>
    <t>Agent 17.11.20 Development commenced. Completions estimated to be 28 units to Jan 2023, 55 units in 2023, 60 units in 2024 and the remainder in 2025.</t>
  </si>
  <si>
    <t>Stansted  Mountfitchet: 68-70 Bentfield Road</t>
  </si>
  <si>
    <t>UTT/2479/11/FUL</t>
  </si>
  <si>
    <t>68-70 Bentfield Road
Stansted, CM24 8HS</t>
  </si>
  <si>
    <t>Stansted Mountfitchet: 2 Lower Street</t>
  </si>
  <si>
    <t xml:space="preserve">UTT/1522/12/FUL </t>
  </si>
  <si>
    <t>2 Lower Street Stansted CM24 8LP</t>
  </si>
  <si>
    <t xml:space="preserve">UTT/1522/12/FUL Expires 7 Jan 2016. application to discharge condition July 2014 </t>
  </si>
  <si>
    <t xml:space="preserve">Stansted Mountfitchet: Land at Walpole Farm </t>
  </si>
  <si>
    <t>UTT/13/1618/OP
UTT/15/2746/DFO</t>
  </si>
  <si>
    <t>STA3</t>
  </si>
  <si>
    <t xml:space="preserve"> 1 april 2014
15 Feb 2016</t>
  </si>
  <si>
    <t>Land At Walpole Farm Cambridge Road Stansted CM24 8TA</t>
  </si>
  <si>
    <t>UTT/13/1618/OP app S106 25/9/13  Decision issued 1 April 2014 (2yrs + 1yr)</t>
  </si>
  <si>
    <t>Stansted Mountfitchet: Mead Court Redevelopment of 27 units with 29 units therefore net gain of 2</t>
  </si>
  <si>
    <t>UTT/13/0749/FUL</t>
  </si>
  <si>
    <t>Mead Court Cannons Mead Stansted CM24 8EL</t>
  </si>
  <si>
    <t>utt/13/0749/ful  Expires 6 June 2016 DOC sept/oct/dec 2013</t>
  </si>
  <si>
    <t>UDC Housing: 16 Nov 2020: All 29 were built. 4 were transferred to the General Fund as temporary homeless accommodation.</t>
  </si>
  <si>
    <t>Stansted Mountfitchet: Rochford Nurseries</t>
  </si>
  <si>
    <t>UTT/2265/07/DFO</t>
  </si>
  <si>
    <t>Foresthall Park, Stansted Mountfitchet</t>
  </si>
  <si>
    <t>Stansted Mountfitchet: 14 Cambridge Road</t>
  </si>
  <si>
    <t>UTT/16/2632/FUL
UTT/17/1382/FUL</t>
  </si>
  <si>
    <t>STA5</t>
  </si>
  <si>
    <t>26Sta16 (part)</t>
  </si>
  <si>
    <t>13-Feb-17
12-Jul-17</t>
  </si>
  <si>
    <t>14 Cambridge Road Stansted CM24 8BZ</t>
  </si>
  <si>
    <t>Stansted Mountfitchet: Land north of Water Lane</t>
  </si>
  <si>
    <t>UTT/16/2865/OP  UTT/19/2388/DFO</t>
  </si>
  <si>
    <t>STA2</t>
  </si>
  <si>
    <t>09/02/2017        19 Jun 2020</t>
  </si>
  <si>
    <t xml:space="preserve">Land North Of Water Lane Stansted </t>
  </si>
  <si>
    <t xml:space="preserve">Stansted Mountiftchet: Land at Elms Farm </t>
  </si>
  <si>
    <t>UTT/13/1959/OP 
UTT/14/2133/DFO</t>
  </si>
  <si>
    <t xml:space="preserve">17-Jan-14
18-Dec-14  </t>
  </si>
  <si>
    <t>Elms Farm Church Road Stansted CM24 8PX</t>
  </si>
  <si>
    <t xml:space="preserve">UTT/13/1959/OP Expires 17 Jan 2017. applications to discharge conditions. UTT/14/2133/DFO Details of Landscaping, scale and appearance submitted w/e 18.7.14 </t>
  </si>
  <si>
    <t>Stansted Mountfitchet: The Three Colts, Cambridge Road</t>
  </si>
  <si>
    <t>UTT/17/1304/FUL</t>
  </si>
  <si>
    <t>The Three Colts 
86 Cambridge Road
Stansted, CM24 8DB</t>
  </si>
  <si>
    <t>Stansted Mountfitchet: Land To The West Of
High Lane</t>
  </si>
  <si>
    <t xml:space="preserve">UTT/18/1993/FUL </t>
  </si>
  <si>
    <t>STA1</t>
  </si>
  <si>
    <t>09Sta15</t>
  </si>
  <si>
    <t>Land To The West Of
High Lane
Stansted</t>
  </si>
  <si>
    <t>0</t>
  </si>
  <si>
    <t>Stansted Mountfitchet: Land Adjacent The Stables</t>
  </si>
  <si>
    <t>UTT/19/1986/FUL UTT/20/1817/FUL</t>
  </si>
  <si>
    <t>Land Adjacent The Stables
High Lane
Stansted CM24 8LQ</t>
  </si>
  <si>
    <t>Stebbing: land to east of Parkside and rear of Garden Fields</t>
  </si>
  <si>
    <t>UTT/14/1069/OP
UTT/17/3538/DFO</t>
  </si>
  <si>
    <t>STE1</t>
  </si>
  <si>
    <t>01-Feb-15
(16-Apr-18)</t>
  </si>
  <si>
    <t>Ld Nth of Stebbing primary school R/o Gdn Fields &amp; Parkside, Stebbing (CM6 3RA)</t>
  </si>
  <si>
    <t>Stebbing: Sabre House, Dunmow Road</t>
  </si>
  <si>
    <t>UTT/17/2480/OP</t>
  </si>
  <si>
    <t>Sabre House, Dunmow Road, Stebbing, CM6 3LF</t>
  </si>
  <si>
    <t>UTT/21/0333/OP refused</t>
  </si>
  <si>
    <t xml:space="preserve">Takeley: Brewers End Takeley </t>
  </si>
  <si>
    <t>UTT/13/1393/OP
UTT/14/3295/DFO</t>
  </si>
  <si>
    <t>23/08/2013
Feb 2015</t>
  </si>
  <si>
    <t>Land South Of Dunmow Road Brewers End Takeley</t>
  </si>
  <si>
    <t>utt/13/1393/op  Expires 23 Aug 2016.  14/0783/DFO pending</t>
  </si>
  <si>
    <t>Takeley: Chadhurst Takeley</t>
  </si>
  <si>
    <t>UTT/13/1518/FUL</t>
  </si>
  <si>
    <t>Chadhurst Dunmow Road Takeley Bishop's Stortford CM22 6SL</t>
  </si>
  <si>
    <t>utt/13/1518/FUL Expires 12 Sept 2016</t>
  </si>
  <si>
    <t>Takeley: Land adj Olivias, Dunmow Rd</t>
  </si>
  <si>
    <t>UTT/12/5142/FUL</t>
  </si>
  <si>
    <t xml:space="preserve">Land Adjacent To The Olivias Dunmow Road Takeley CM22 6SP </t>
  </si>
  <si>
    <t>UTT/12/5142/FUL Expires 14 Dec 2015.  DOC Aug/oct/Dec 13</t>
  </si>
  <si>
    <t>Takeley: Land South of Dunmow Road and east of The Pastures/Orchard Fields</t>
  </si>
  <si>
    <t xml:space="preserve">UTT/1335/12/FUL </t>
  </si>
  <si>
    <t>Land At Brewers End Dunmow Road Takeley CM22 6QH</t>
  </si>
  <si>
    <t>UTT/1335/12/FUL Expires 24 Sept 2016  DOC Feb 2014, Aug 14</t>
  </si>
  <si>
    <t>Takeley: Land west of The Chalet, Dunmow Road</t>
  </si>
  <si>
    <t>UTT/14/2387/FUL</t>
  </si>
  <si>
    <t>Land west of The Chalet, Dunmow Road, Takeley</t>
  </si>
  <si>
    <t>Takeley: Land north of Dunmow Road, East of Church Lane</t>
  </si>
  <si>
    <t xml:space="preserve">UTT/15/2424/FUL                                                                                                                                                                                                                   </t>
  </si>
  <si>
    <t>Land North Of Dunmow Road East Of Church Lane Takeley</t>
  </si>
  <si>
    <t xml:space="preserve">Takeley: Priors Green </t>
  </si>
  <si>
    <t>Takeley: Priors Green,Takeley Nurseries</t>
  </si>
  <si>
    <t>UTT/0515/10/DFO</t>
  </si>
  <si>
    <t>PG23 Priors Green, Land North Of Dunmow Road
Takeley, CM22 6SP</t>
  </si>
  <si>
    <t>Takeley: Land between 1 Coppice Close and Hillcroft, south of B1256 Takeley Street</t>
  </si>
  <si>
    <t>UTT/17/1852/FUL</t>
  </si>
  <si>
    <t>TAK1</t>
  </si>
  <si>
    <t>01Tak15</t>
  </si>
  <si>
    <t>Land Adj To Coppice Close
Dunmow Road, Takeley</t>
  </si>
  <si>
    <t>Takeley: Land North Of Dunmow Road</t>
  </si>
  <si>
    <t>UTT/18/2917/FUL</t>
  </si>
  <si>
    <t>Land North Of Dunmow Road East Of Church Lane
Dunmow Road, Takeley</t>
  </si>
  <si>
    <t>Takeley: Land To The South Of
School Lane</t>
  </si>
  <si>
    <t>UTT/19/1583/FUL</t>
  </si>
  <si>
    <t>Land To The South Of
School Lane, Takeley</t>
  </si>
  <si>
    <t>Takeley: Land West Of Parsonage Road</t>
  </si>
  <si>
    <t>UTT/19/0393/OP</t>
  </si>
  <si>
    <t>12Tak15 (part)</t>
  </si>
  <si>
    <t>Land West Of Parsonage Road, Takeley</t>
  </si>
  <si>
    <t>Agent Nov 2021: Plan to submit RM 2022, to start 2023.  Full site completion Dec 2025</t>
  </si>
  <si>
    <t>Takeley: Remarc</t>
  </si>
  <si>
    <t>UTT/20/0386/FUL</t>
  </si>
  <si>
    <t>Remarc, Dunmow Road
Takeley CM22 6SP</t>
  </si>
  <si>
    <t>Thaxted: 25 Barnards Fields</t>
  </si>
  <si>
    <t>UTT/15/1959/FUL</t>
  </si>
  <si>
    <t>25 Barnards Field Thaxted
Essex CM6 2LY</t>
  </si>
  <si>
    <t>Thaxted: Former Molecular Products Ltd site, Mill End</t>
  </si>
  <si>
    <t>UTT/16/0171/FUL  UTT/17/1444/FUL</t>
  </si>
  <si>
    <t>THA2</t>
  </si>
  <si>
    <t>10Tha15</t>
  </si>
  <si>
    <t>Molecular Products Ltd. Mill End Thaxted CM6 2LT</t>
  </si>
  <si>
    <t>9 completed 2020/21.  Previous years checked and 2018/2019 adjusted to 6</t>
  </si>
  <si>
    <t>Thaxted: Former Molecular Products Ltd site</t>
  </si>
  <si>
    <t>UTT/19/0671/FUL</t>
  </si>
  <si>
    <t>Molecular Products Ltd. Mill End, Thaxted, CM6 2LT</t>
  </si>
  <si>
    <t>Amendment to UTT/17/1444/FUL change from 4 dwellings (1x2bed, 1x3bed and 2x4bed) into 8 apartments (1x1 bed and 7 x 2 bed)</t>
  </si>
  <si>
    <t>Thaxted: Artington, Orange Street</t>
  </si>
  <si>
    <t>UTT/15/1541/FUL</t>
  </si>
  <si>
    <t xml:space="preserve">Artington Orange Street
Thaxted, CM6 2LH </t>
  </si>
  <si>
    <t>Thaxted: Land East of Barnards Fields Thaxted</t>
  </si>
  <si>
    <t xml:space="preserve"> UTT/13/0108/OP  UTT/14/2426/DFO</t>
  </si>
  <si>
    <t>07-Jun-13
15-Oct-14</t>
  </si>
  <si>
    <t>Land East Of Barnard's Field Barnards Field Thaxted (CM6 2LY)</t>
  </si>
  <si>
    <t xml:space="preserve"> UTT/13/0108/OP  Expires 7 June 2016  UTT/14/2426/DFO</t>
  </si>
  <si>
    <t>Thaxted: East of Weaverhead Close</t>
  </si>
  <si>
    <t>UTT/13/1170/OP
UTT/16/1572/DFO</t>
  </si>
  <si>
    <t>01-May-14
27-Sep-16</t>
  </si>
  <si>
    <t>Land Off Wedow Rd, Thaxted</t>
  </si>
  <si>
    <t>Thaxted: Sampford Road</t>
  </si>
  <si>
    <t xml:space="preserve">UTT/12/5754/FUL </t>
  </si>
  <si>
    <t>Land To South Walden Road Thaxted (CM6 2FE)</t>
  </si>
  <si>
    <t>UTT/12/5754/FUL 8 Feb 2016 DOC  mar/aug/feb 2013/14</t>
  </si>
  <si>
    <t>Thaxted: Wedow Road</t>
  </si>
  <si>
    <t>UTT/1562/11/OP   
UTT/12/5970/DFO</t>
  </si>
  <si>
    <t>9-Dec-11
18 -Feb-13</t>
  </si>
  <si>
    <t>Land Off Wedow Road Thaxted (CM6 2JZ / CM6 2JY)</t>
  </si>
  <si>
    <t>UTT/13/1153/DFO of UTT/1562/11/OP Expires  3 July 2015. U/C Aug 2014</t>
  </si>
  <si>
    <t>Thaxted: Land at Little Maypole</t>
  </si>
  <si>
    <t>UTT/16/3255/FUL</t>
  </si>
  <si>
    <t>Land At Little Maypole
Thaxted</t>
  </si>
  <si>
    <t>Thaxted: Warners Field, Copthall Lane</t>
  </si>
  <si>
    <t>(UTT/17/1896/FUL) UTT/20/2624/FUL</t>
  </si>
  <si>
    <t>11Tha15</t>
  </si>
  <si>
    <t>J F Knight Roadworks Ltd (Warners Field), Copthall Lane, Thaxted, CM6 2LG</t>
  </si>
  <si>
    <t>Thaxted: Land East of Claypit Villas</t>
  </si>
  <si>
    <t>UTT/17/3571/FUL</t>
  </si>
  <si>
    <t>05Tha15</t>
  </si>
  <si>
    <t>Land East Of Claypit Villas
Bardfield Road
Thaxted</t>
  </si>
  <si>
    <t>Thaxted: Cutlers Green Farm</t>
  </si>
  <si>
    <t>UTT/18/2055/FUL</t>
  </si>
  <si>
    <t>Cutlers Green Farm
Cutlers Green, Cutlers Green Lane, Thaxted</t>
  </si>
  <si>
    <t>Looking for a developer to advance the project. Unlikely that much action will happen before 2022</t>
  </si>
  <si>
    <t>Thaxted: Claypits Farm, Bardfield Road</t>
  </si>
  <si>
    <t>UTT/18/0750/OP UTT/20/0614/OP</t>
  </si>
  <si>
    <t>THA1</t>
  </si>
  <si>
    <t>14Tha15</t>
  </si>
  <si>
    <t>Land At Claypits Farm
Bardfield Road
Thaxted, CM6 3PU</t>
  </si>
  <si>
    <t>Approved on ppeal 28/10/2021</t>
  </si>
  <si>
    <t>Ugley: Pound Lane</t>
  </si>
  <si>
    <t>UTT/17/3751/OP</t>
  </si>
  <si>
    <t>04Ugl15</t>
  </si>
  <si>
    <t>Hft Bradley Resource Centre
Pound Lane
Ugley, CM22 6HP</t>
  </si>
  <si>
    <t>The project at the Orchard has been put on hold for now. Unlikely to be delivered between April 2022 and March 2023</t>
  </si>
  <si>
    <t>Wendens Ambo: The Mill, Royston Road</t>
  </si>
  <si>
    <t>UTT/14/3091/P3JPA
UTT/14/3788/FUL</t>
  </si>
  <si>
    <t xml:space="preserve">01-Dec-14
17-Mar-15 </t>
  </si>
  <si>
    <t>The Mill, Royston Road, Wendens Ambo CB11 4JX</t>
  </si>
  <si>
    <t>Wendens Ambo: Mill House, Royston Road</t>
  </si>
  <si>
    <t>UTT/17/2270/PAP3O
UTT/18/3455/PAP3O UTT/19/1631/PAO3</t>
  </si>
  <si>
    <t>Mill House Royston Road Wendens Ambo, CB11 4JX</t>
  </si>
  <si>
    <t>White Roding: Westons Yard, Chelmsford Road</t>
  </si>
  <si>
    <t>UTT/17/0952/OP
UTT/18/2523/FUL</t>
  </si>
  <si>
    <t>Westons Yard, Chelmsford Road, White Roding, CM6 1RF</t>
  </si>
  <si>
    <t>Wimbish: Land at Mill Road</t>
  </si>
  <si>
    <t>UTT/14/1688/FUL</t>
  </si>
  <si>
    <t>Land At Mill Road, Wimbish</t>
  </si>
  <si>
    <t>TOTAL COMPLETIONS</t>
  </si>
  <si>
    <t>TOTAL EXISTING COMMITMENTS</t>
  </si>
  <si>
    <t>Planning permission small sites (587 net permissions - assume 63% delivered - spread over three years)</t>
  </si>
  <si>
    <t>WINDFALL ALLOWANCE</t>
  </si>
  <si>
    <t>commitments and windfall total</t>
  </si>
  <si>
    <t>Communal Establishments</t>
  </si>
  <si>
    <t>Felsted: Felsted School, Braintree Road</t>
  </si>
  <si>
    <t>UTT/13/0388/FUL</t>
  </si>
  <si>
    <t>Felsted School, Braintree road, Felsted</t>
  </si>
  <si>
    <t>Felsted: Glendale Residential Home, 14 Station Road</t>
  </si>
  <si>
    <t>UTT/13/0683/REN</t>
  </si>
  <si>
    <t>Glendale Residential Home 14 Station Road Felsted</t>
  </si>
  <si>
    <t>Great Dunmow: Barnetson Court, Braintree Road</t>
  </si>
  <si>
    <t>UTT/12/1519/FUL</t>
  </si>
  <si>
    <t>Barnetson Court Braintree Road Great Dunmow</t>
  </si>
  <si>
    <t>Great Easton: Moat Cottage, Dunmow Road</t>
  </si>
  <si>
    <t>UTT/08/2001/FUL
UTT/14/0394/FUL</t>
  </si>
  <si>
    <t>20-Mar-09
14-Apr-14</t>
  </si>
  <si>
    <t>60
12</t>
  </si>
  <si>
    <t>Moat Cottage Dunmow Road Great Easton</t>
  </si>
  <si>
    <t>Little Hallingbury: Falcoln House</t>
  </si>
  <si>
    <t>UTT/17/2091/FUL</t>
  </si>
  <si>
    <t>Falcon House George Green Latchmore Bank Little Hallingbury</t>
  </si>
  <si>
    <t>Newport: Land at Bury Water Nursuries</t>
  </si>
  <si>
    <t>UTT/17/1561/DFO</t>
  </si>
  <si>
    <t>Land At Bury Water Nurseries
Whiteditch Lane
Newport</t>
  </si>
  <si>
    <t>Saffron Walden: Hatherley Care Home, Chatters Hill</t>
  </si>
  <si>
    <t>UTT/10/1512/REN</t>
  </si>
  <si>
    <t>Hatherley Care Home Chaters Hill Saffron Walden</t>
  </si>
  <si>
    <t>Saffron Walden: Land south of Radwinter Road</t>
  </si>
  <si>
    <t>UTT/13/3467/OP</t>
  </si>
  <si>
    <t>Land South Of Radwinter Road
Radwinter Road
Saffron Walden</t>
  </si>
  <si>
    <t>UTT/21/2465/DFO increases C2 from 60 to 72 beds. Permitted Oct 2021   33 x 1 bed apartments, 23 x 2 bed apartments, 7 x 1 bed bungalows, 9 x 2 bed bungalows.  Intial Building control Oct 2021</t>
  </si>
  <si>
    <t>Stansted Mountfitchet: Former Braefield Precision Engineers Ltd, High Lane</t>
  </si>
  <si>
    <t>UTT/12/0310/FUL</t>
  </si>
  <si>
    <t>Braefield Precision Engineers Ltd High Lane Stansted Mountfitchet</t>
  </si>
  <si>
    <t>Great Dunmow: 77 High Steet</t>
  </si>
  <si>
    <t>UTT/19/1437/FUL</t>
  </si>
  <si>
    <t>77 High Street
Great Dunmow
CM6 1AE</t>
  </si>
  <si>
    <t>Agent: expected completion March 2023</t>
  </si>
  <si>
    <t>TOTAL COMMUNAL ESTABLISHMENTS</t>
  </si>
  <si>
    <t>TOTAL COMMUNAL ESTABLISHMENTS ADJUSTED</t>
  </si>
  <si>
    <t>TOTAL DELIVERY</t>
  </si>
  <si>
    <t>KEY FOR STATUS (column AQ)</t>
  </si>
  <si>
    <t>Under construction</t>
  </si>
  <si>
    <t>with planning permission (full or reserved matters covering whole site)</t>
  </si>
  <si>
    <t>with outline permission with part(s) covered by reserved matters</t>
  </si>
  <si>
    <t>with outline only</t>
  </si>
  <si>
    <t>where full, outline or reserved matters at post committee resolution subject to S106 negotiations</t>
  </si>
  <si>
    <t>with application submitted</t>
  </si>
  <si>
    <t>with pre-application discussions occurring</t>
  </si>
  <si>
    <t>allocation only</t>
  </si>
  <si>
    <t>draft allocation – zero currently from this source</t>
  </si>
  <si>
    <t>Status (key at bottom of table)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</si>
</sst>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rgb="FF0070C0"/>
      <name val="Arial"/>
      <family val="2"/>
    </font>
    <font>
      <sz val="11"/>
      <color rgb="FF444444"/>
      <name val="Calibri"/>
      <family val="2"/>
      <charset val="1"/>
    </font>
    <font>
      <sz val="7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7"/>
      <color rgb="FFFF0000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7DEE8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</cellStyleXfs>
  <cellXfs count="17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15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9" fillId="0" borderId="0" xfId="0" applyFont="1"/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 textRotation="90"/>
    </xf>
    <xf numFmtId="49" fontId="10" fillId="0" borderId="0" xfId="0" applyNumberFormat="1" applyFont="1" applyAlignment="1">
      <alignment horizontal="left" vertical="center" textRotation="90"/>
    </xf>
    <xf numFmtId="49" fontId="10" fillId="0" borderId="8" xfId="0" applyNumberFormat="1" applyFont="1" applyBorder="1" applyAlignment="1">
      <alignment horizontal="left" vertical="center" textRotation="90"/>
    </xf>
    <xf numFmtId="49" fontId="10" fillId="0" borderId="2" xfId="0" applyNumberFormat="1" applyFont="1" applyBorder="1" applyAlignment="1">
      <alignment horizontal="left" vertical="center" textRotation="90"/>
    </xf>
    <xf numFmtId="49" fontId="10" fillId="0" borderId="5" xfId="0" applyNumberFormat="1" applyFont="1" applyBorder="1" applyAlignment="1">
      <alignment horizontal="left" vertical="center" textRotation="90"/>
    </xf>
    <xf numFmtId="49" fontId="10" fillId="0" borderId="6" xfId="0" applyNumberFormat="1" applyFont="1" applyBorder="1" applyAlignment="1">
      <alignment horizontal="left" vertical="center" textRotation="90"/>
    </xf>
    <xf numFmtId="49" fontId="10" fillId="0" borderId="15" xfId="0" applyNumberFormat="1" applyFont="1" applyBorder="1" applyAlignment="1">
      <alignment horizontal="left" vertical="center" textRotation="90"/>
    </xf>
    <xf numFmtId="49" fontId="10" fillId="0" borderId="18" xfId="0" applyNumberFormat="1" applyFont="1" applyBorder="1" applyAlignment="1">
      <alignment horizontal="left" vertical="center" textRotation="90"/>
    </xf>
    <xf numFmtId="49" fontId="10" fillId="0" borderId="0" xfId="0" applyNumberFormat="1" applyFont="1" applyAlignment="1">
      <alignment horizontal="left" vertical="center" textRotation="90" wrapText="1"/>
    </xf>
    <xf numFmtId="0" fontId="10" fillId="0" borderId="0" xfId="0" applyFont="1" applyAlignment="1">
      <alignment horizontal="left" vertical="center" textRotation="90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textRotation="9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/>
    </xf>
    <xf numFmtId="0" fontId="12" fillId="6" borderId="2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1" fontId="12" fillId="6" borderId="1" xfId="0" applyNumberFormat="1" applyFont="1" applyFill="1" applyBorder="1" applyAlignment="1">
      <alignment horizontal="left" vertical="center" wrapText="1"/>
    </xf>
    <xf numFmtId="49" fontId="12" fillId="6" borderId="1" xfId="0" applyNumberFormat="1" applyFont="1" applyFill="1" applyBorder="1" applyAlignment="1">
      <alignment horizontal="left" vertical="center" wrapText="1"/>
    </xf>
    <xf numFmtId="17" fontId="12" fillId="6" borderId="1" xfId="0" applyNumberFormat="1" applyFont="1" applyFill="1" applyBorder="1" applyAlignment="1">
      <alignment horizontal="left" vertical="center" wrapText="1"/>
    </xf>
    <xf numFmtId="15" fontId="12" fillId="6" borderId="1" xfId="0" applyNumberFormat="1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top" wrapText="1"/>
    </xf>
    <xf numFmtId="1" fontId="12" fillId="6" borderId="1" xfId="0" applyNumberFormat="1" applyFont="1" applyFill="1" applyBorder="1" applyAlignment="1">
      <alignment horizontal="left" vertical="center"/>
    </xf>
    <xf numFmtId="1" fontId="12" fillId="6" borderId="2" xfId="0" applyNumberFormat="1" applyFont="1" applyFill="1" applyBorder="1" applyAlignment="1">
      <alignment horizontal="left" vertical="center"/>
    </xf>
    <xf numFmtId="1" fontId="12" fillId="6" borderId="1" xfId="0" applyNumberFormat="1" applyFont="1" applyFill="1" applyBorder="1" applyAlignment="1">
      <alignment horizontal="center" vertical="center"/>
    </xf>
    <xf numFmtId="1" fontId="12" fillId="6" borderId="4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/>
    </xf>
    <xf numFmtId="1" fontId="10" fillId="6" borderId="1" xfId="0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3" fillId="6" borderId="1" xfId="0" applyFont="1" applyFill="1" applyBorder="1" applyAlignment="1">
      <alignment horizontal="left" vertical="center"/>
    </xf>
    <xf numFmtId="0" fontId="12" fillId="6" borderId="1" xfId="2" applyFont="1" applyFill="1" applyBorder="1" applyAlignment="1">
      <alignment horizontal="left" vertical="center"/>
    </xf>
    <xf numFmtId="0" fontId="12" fillId="6" borderId="2" xfId="2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2" fillId="6" borderId="0" xfId="0" applyFont="1" applyFill="1" applyAlignment="1">
      <alignment horizontal="left" vertical="center"/>
    </xf>
    <xf numFmtId="0" fontId="12" fillId="6" borderId="1" xfId="0" applyFont="1" applyFill="1" applyBorder="1" applyAlignment="1">
      <alignment horizontal="left" vertical="top" wrapText="1"/>
    </xf>
    <xf numFmtId="14" fontId="12" fillId="6" borderId="1" xfId="0" applyNumberFormat="1" applyFont="1" applyFill="1" applyBorder="1" applyAlignment="1">
      <alignment horizontal="left" vertical="center" wrapText="1"/>
    </xf>
    <xf numFmtId="49" fontId="12" fillId="6" borderId="1" xfId="0" applyNumberFormat="1" applyFont="1" applyFill="1" applyBorder="1" applyAlignment="1">
      <alignment horizontal="left" vertical="center"/>
    </xf>
    <xf numFmtId="49" fontId="12" fillId="6" borderId="2" xfId="0" applyNumberFormat="1" applyFont="1" applyFill="1" applyBorder="1" applyAlignment="1">
      <alignment horizontal="left" vertical="center"/>
    </xf>
    <xf numFmtId="49" fontId="12" fillId="6" borderId="1" xfId="0" applyNumberFormat="1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1" fontId="14" fillId="6" borderId="1" xfId="0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/>
    </xf>
    <xf numFmtId="1" fontId="15" fillId="3" borderId="1" xfId="0" applyNumberFormat="1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 wrapText="1"/>
    </xf>
    <xf numFmtId="1" fontId="10" fillId="8" borderId="1" xfId="0" applyNumberFormat="1" applyFont="1" applyFill="1" applyBorder="1" applyAlignment="1">
      <alignment horizontal="left" vertical="center" wrapText="1"/>
    </xf>
    <xf numFmtId="0" fontId="10" fillId="8" borderId="2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23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49" fontId="10" fillId="8" borderId="1" xfId="0" applyNumberFormat="1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left" vertical="center"/>
    </xf>
    <xf numFmtId="0" fontId="10" fillId="8" borderId="0" xfId="0" applyFont="1" applyFill="1" applyAlignment="1">
      <alignment horizontal="left" vertical="center" wrapText="1"/>
    </xf>
    <xf numFmtId="0" fontId="15" fillId="8" borderId="3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15" fontId="10" fillId="4" borderId="1" xfId="0" applyNumberFormat="1" applyFont="1" applyFill="1" applyBorder="1" applyAlignment="1">
      <alignment horizontal="left" vertical="center" wrapText="1"/>
    </xf>
    <xf numFmtId="1" fontId="10" fillId="4" borderId="1" xfId="0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15" fontId="10" fillId="5" borderId="1" xfId="0" applyNumberFormat="1" applyFont="1" applyFill="1" applyBorder="1" applyAlignment="1">
      <alignment horizontal="left" vertical="center" wrapText="1"/>
    </xf>
    <xf numFmtId="1" fontId="10" fillId="5" borderId="1" xfId="0" applyNumberFormat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10" fillId="7" borderId="4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3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31" xfId="0" applyFont="1" applyBorder="1" applyAlignment="1">
      <alignment horizontal="right"/>
    </xf>
    <xf numFmtId="0" fontId="16" fillId="0" borderId="32" xfId="0" applyFont="1" applyBorder="1" applyAlignment="1">
      <alignment horizontal="right"/>
    </xf>
    <xf numFmtId="0" fontId="16" fillId="0" borderId="28" xfId="0" applyFont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</cellXfs>
  <cellStyles count="12">
    <cellStyle name="Comma 2" xfId="1" xr:uid="{00000000-0005-0000-0000-000000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4" xr:uid="{00000000-0005-0000-0000-000005000000}"/>
    <cellStyle name="Normal 3" xfId="5" xr:uid="{00000000-0005-0000-0000-000006000000}"/>
    <cellStyle name="Normal 3 2" xfId="6" xr:uid="{00000000-0005-0000-0000-000007000000}"/>
    <cellStyle name="Normal 3 2 2" xfId="7" xr:uid="{00000000-0005-0000-0000-000008000000}"/>
    <cellStyle name="Normal 4" xfId="8" xr:uid="{00000000-0005-0000-0000-000009000000}"/>
    <cellStyle name="Normal 4 2" xfId="9" xr:uid="{00000000-0005-0000-0000-00000A000000}"/>
    <cellStyle name="Normal 5" xfId="10" xr:uid="{00000000-0005-0000-0000-00000B000000}"/>
    <cellStyle name="Normal 6" xfId="11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4D6"/>
      <color rgb="FFB7DEE8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030A0"/>
      </a:accent1>
      <a:accent2>
        <a:srgbClr val="0070C0"/>
      </a:accent2>
      <a:accent3>
        <a:srgbClr val="E36C09"/>
      </a:accent3>
      <a:accent4>
        <a:srgbClr val="FFC000"/>
      </a:accent4>
      <a:accent5>
        <a:srgbClr val="A5A5A5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094D8-1BDC-4A8B-B4B6-4C091EBFF42D}">
  <sheetPr>
    <pageSetUpPr fitToPage="1"/>
  </sheetPr>
  <dimension ref="A1:IS1428"/>
  <sheetViews>
    <sheetView tabSelected="1" zoomScale="110" zoomScaleNormal="110" zoomScaleSheetLayoutView="70" workbookViewId="0">
      <pane xSplit="8" ySplit="1" topLeftCell="AL26" activePane="bottomRight" state="frozen"/>
      <selection pane="topRight" activeCell="G1" sqref="G1"/>
      <selection pane="bottomLeft" activeCell="A3" sqref="A3"/>
      <selection pane="bottomRight" activeCell="AX5" sqref="AX5"/>
    </sheetView>
  </sheetViews>
  <sheetFormatPr defaultColWidth="11.42578125" defaultRowHeight="11.25" x14ac:dyDescent="0.2"/>
  <cols>
    <col min="1" max="1" width="34.42578125" style="2" customWidth="1"/>
    <col min="2" max="2" width="14.42578125" style="3" customWidth="1"/>
    <col min="3" max="3" width="12.7109375" style="3" customWidth="1"/>
    <col min="4" max="4" width="11.85546875" style="3" customWidth="1"/>
    <col min="5" max="5" width="13" style="2" customWidth="1"/>
    <col min="6" max="6" width="7.7109375" style="4" customWidth="1"/>
    <col min="7" max="7" width="8" style="4" customWidth="1"/>
    <col min="8" max="8" width="21.28515625" style="2" customWidth="1"/>
    <col min="9" max="9" width="5.28515625" style="3" hidden="1" customWidth="1"/>
    <col min="10" max="10" width="4.85546875" style="3" hidden="1" customWidth="1"/>
    <col min="11" max="11" width="5.140625" style="3" hidden="1" customWidth="1"/>
    <col min="12" max="12" width="6.28515625" style="3" hidden="1" customWidth="1"/>
    <col min="13" max="13" width="6" style="3" hidden="1" customWidth="1"/>
    <col min="14" max="14" width="5.28515625" style="3" customWidth="1"/>
    <col min="15" max="15" width="5" style="3" customWidth="1"/>
    <col min="16" max="16" width="5.140625" style="3" customWidth="1"/>
    <col min="17" max="17" width="5.42578125" style="3" customWidth="1"/>
    <col min="18" max="18" width="4.5703125" style="3" customWidth="1"/>
    <col min="19" max="19" width="4.7109375" style="3" customWidth="1"/>
    <col min="20" max="20" width="4.28515625" style="3" customWidth="1"/>
    <col min="21" max="21" width="4.85546875" style="11" customWidth="1"/>
    <col min="22" max="22" width="7" style="3" customWidth="1"/>
    <col min="23" max="23" width="6.85546875" style="14" customWidth="1"/>
    <col min="24" max="24" width="5.7109375" style="3" customWidth="1"/>
    <col min="25" max="25" width="4.28515625" style="3" customWidth="1"/>
    <col min="26" max="26" width="5" style="3" customWidth="1"/>
    <col min="27" max="27" width="4.5703125" style="3" customWidth="1"/>
    <col min="28" max="28" width="4.85546875" style="3" customWidth="1"/>
    <col min="29" max="29" width="4.42578125" style="3" customWidth="1"/>
    <col min="30" max="30" width="4.28515625" style="3" customWidth="1"/>
    <col min="31" max="31" width="5" style="3" customWidth="1"/>
    <col min="32" max="32" width="4.85546875" style="3" customWidth="1"/>
    <col min="33" max="33" width="4.7109375" style="3" customWidth="1"/>
    <col min="34" max="42" width="4.5703125" style="3" customWidth="1"/>
    <col min="43" max="43" width="7" style="5" customWidth="1"/>
    <col min="44" max="44" width="7.5703125" style="3" customWidth="1"/>
    <col min="45" max="45" width="7.7109375" style="3" hidden="1" customWidth="1"/>
    <col min="46" max="46" width="6.7109375" style="3" customWidth="1"/>
    <col min="47" max="47" width="33" style="2" hidden="1" customWidth="1"/>
    <col min="48" max="48" width="33.140625" style="3" customWidth="1"/>
    <col min="49" max="16384" width="11.42578125" style="3"/>
  </cols>
  <sheetData>
    <row r="1" spans="1:48" ht="61.5" customHeight="1" x14ac:dyDescent="0.2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6" t="s">
        <v>5</v>
      </c>
      <c r="G1" s="16" t="s">
        <v>6</v>
      </c>
      <c r="H1" s="15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8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20" t="s">
        <v>19</v>
      </c>
      <c r="U1" s="19" t="s">
        <v>20</v>
      </c>
      <c r="V1" s="21" t="s">
        <v>21</v>
      </c>
      <c r="W1" s="21" t="s">
        <v>22</v>
      </c>
      <c r="X1" s="22" t="s">
        <v>23</v>
      </c>
      <c r="Y1" s="23" t="s">
        <v>24</v>
      </c>
      <c r="Z1" s="23" t="s">
        <v>25</v>
      </c>
      <c r="AA1" s="24" t="s">
        <v>26</v>
      </c>
      <c r="AB1" s="25" t="s">
        <v>27</v>
      </c>
      <c r="AC1" s="19" t="s">
        <v>28</v>
      </c>
      <c r="AD1" s="19" t="s">
        <v>29</v>
      </c>
      <c r="AE1" s="19" t="s">
        <v>30</v>
      </c>
      <c r="AF1" s="19" t="s">
        <v>31</v>
      </c>
      <c r="AG1" s="19" t="s">
        <v>32</v>
      </c>
      <c r="AH1" s="19" t="s">
        <v>33</v>
      </c>
      <c r="AI1" s="19" t="s">
        <v>34</v>
      </c>
      <c r="AJ1" s="19" t="s">
        <v>35</v>
      </c>
      <c r="AK1" s="19" t="s">
        <v>36</v>
      </c>
      <c r="AL1" s="19" t="s">
        <v>37</v>
      </c>
      <c r="AM1" s="19" t="s">
        <v>38</v>
      </c>
      <c r="AN1" s="19" t="s">
        <v>39</v>
      </c>
      <c r="AO1" s="19" t="s">
        <v>40</v>
      </c>
      <c r="AP1" s="19" t="s">
        <v>41</v>
      </c>
      <c r="AQ1" s="26" t="s">
        <v>850</v>
      </c>
      <c r="AR1" s="27" t="s">
        <v>42</v>
      </c>
      <c r="AS1" s="28" t="s">
        <v>43</v>
      </c>
      <c r="AT1" s="29" t="s">
        <v>44</v>
      </c>
      <c r="AU1" s="15" t="s">
        <v>45</v>
      </c>
      <c r="AV1" s="29" t="s">
        <v>46</v>
      </c>
    </row>
    <row r="2" spans="1:48" s="1" customFormat="1" ht="25.5" customHeight="1" x14ac:dyDescent="0.2">
      <c r="A2" s="30"/>
      <c r="B2" s="31"/>
      <c r="C2" s="31"/>
      <c r="D2" s="31"/>
      <c r="E2" s="30"/>
      <c r="F2" s="32"/>
      <c r="G2" s="32"/>
      <c r="H2" s="30"/>
      <c r="I2" s="31"/>
      <c r="J2" s="31"/>
      <c r="K2" s="31"/>
      <c r="L2" s="31"/>
      <c r="M2" s="31"/>
      <c r="N2" s="33"/>
      <c r="O2" s="31"/>
      <c r="P2" s="31"/>
      <c r="Q2" s="31"/>
      <c r="R2" s="31"/>
      <c r="S2" s="31"/>
      <c r="T2" s="31"/>
      <c r="U2" s="31"/>
      <c r="V2" s="34"/>
      <c r="W2" s="34"/>
      <c r="X2" s="35" t="s">
        <v>47</v>
      </c>
      <c r="Y2" s="33" t="s">
        <v>48</v>
      </c>
      <c r="Z2" s="33" t="s">
        <v>49</v>
      </c>
      <c r="AA2" s="34" t="s">
        <v>50</v>
      </c>
      <c r="AB2" s="36" t="s">
        <v>51</v>
      </c>
      <c r="AC2" s="31">
        <v>6</v>
      </c>
      <c r="AD2" s="31">
        <v>7</v>
      </c>
      <c r="AE2" s="31">
        <v>8</v>
      </c>
      <c r="AF2" s="31">
        <v>9</v>
      </c>
      <c r="AG2" s="31">
        <v>10</v>
      </c>
      <c r="AH2" s="31">
        <v>11</v>
      </c>
      <c r="AI2" s="31">
        <v>12</v>
      </c>
      <c r="AJ2" s="31">
        <v>13</v>
      </c>
      <c r="AK2" s="31">
        <v>14</v>
      </c>
      <c r="AL2" s="31">
        <v>15</v>
      </c>
      <c r="AM2" s="31"/>
      <c r="AN2" s="31"/>
      <c r="AO2" s="31"/>
      <c r="AP2" s="31"/>
      <c r="AQ2" s="37"/>
      <c r="AR2" s="31"/>
      <c r="AS2" s="31" t="s">
        <v>52</v>
      </c>
      <c r="AT2" s="31"/>
      <c r="AU2" s="30"/>
      <c r="AV2" s="31"/>
    </row>
    <row r="3" spans="1:48" ht="36" customHeight="1" x14ac:dyDescent="0.2">
      <c r="A3" s="38" t="s">
        <v>53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  <c r="N3" s="41"/>
      <c r="O3" s="42"/>
      <c r="P3" s="41"/>
      <c r="Q3" s="41"/>
      <c r="R3" s="41"/>
      <c r="S3" s="43"/>
      <c r="T3" s="41"/>
      <c r="U3" s="43"/>
      <c r="V3" s="43"/>
      <c r="W3" s="43"/>
      <c r="X3" s="44"/>
      <c r="Y3" s="41"/>
      <c r="Z3" s="41"/>
      <c r="AA3" s="45"/>
      <c r="AB3" s="46"/>
      <c r="AC3" s="42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39"/>
      <c r="AR3" s="39"/>
      <c r="AS3" s="39"/>
      <c r="AT3" s="39"/>
      <c r="AU3" s="47"/>
      <c r="AV3" s="48"/>
    </row>
    <row r="4" spans="1:48" x14ac:dyDescent="0.2">
      <c r="A4" s="48" t="s">
        <v>54</v>
      </c>
      <c r="B4" s="39"/>
      <c r="C4" s="39"/>
      <c r="D4" s="39"/>
      <c r="E4" s="48"/>
      <c r="F4" s="49"/>
      <c r="G4" s="49"/>
      <c r="H4" s="48"/>
      <c r="I4" s="39">
        <v>88</v>
      </c>
      <c r="J4" s="39">
        <v>111</v>
      </c>
      <c r="K4" s="39">
        <v>100</v>
      </c>
      <c r="L4" s="39">
        <v>56</v>
      </c>
      <c r="M4" s="40">
        <v>64</v>
      </c>
      <c r="N4" s="41">
        <v>99</v>
      </c>
      <c r="O4" s="42">
        <v>62</v>
      </c>
      <c r="P4" s="41">
        <v>68</v>
      </c>
      <c r="Q4" s="41">
        <v>70</v>
      </c>
      <c r="R4" s="41">
        <v>114</v>
      </c>
      <c r="S4" s="43">
        <v>127</v>
      </c>
      <c r="T4" s="41">
        <v>127</v>
      </c>
      <c r="U4" s="43">
        <v>141</v>
      </c>
      <c r="V4" s="43">
        <v>162</v>
      </c>
      <c r="W4" s="43">
        <v>171</v>
      </c>
      <c r="X4" s="44"/>
      <c r="Y4" s="41"/>
      <c r="Z4" s="41"/>
      <c r="AA4" s="45"/>
      <c r="AB4" s="46"/>
      <c r="AC4" s="42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50"/>
      <c r="AR4" s="39"/>
      <c r="AS4" s="39"/>
      <c r="AT4" s="39"/>
      <c r="AU4" s="47"/>
      <c r="AV4" s="48"/>
    </row>
    <row r="5" spans="1:48" ht="24.75" customHeight="1" x14ac:dyDescent="0.2">
      <c r="A5" s="48" t="s">
        <v>55</v>
      </c>
      <c r="B5" s="39" t="s">
        <v>56</v>
      </c>
      <c r="C5" s="39"/>
      <c r="D5" s="39"/>
      <c r="E5" s="51">
        <v>41944</v>
      </c>
      <c r="F5" s="49">
        <v>11</v>
      </c>
      <c r="G5" s="49"/>
      <c r="H5" s="48" t="s">
        <v>57</v>
      </c>
      <c r="I5" s="39"/>
      <c r="J5" s="39"/>
      <c r="K5" s="39"/>
      <c r="L5" s="39"/>
      <c r="M5" s="40"/>
      <c r="N5" s="41"/>
      <c r="O5" s="42"/>
      <c r="P5" s="41"/>
      <c r="Q5" s="41"/>
      <c r="R5" s="41">
        <v>11</v>
      </c>
      <c r="S5" s="43"/>
      <c r="T5" s="41"/>
      <c r="U5" s="43"/>
      <c r="V5" s="43"/>
      <c r="W5" s="43"/>
      <c r="X5" s="44"/>
      <c r="Y5" s="41"/>
      <c r="Z5" s="41"/>
      <c r="AA5" s="45"/>
      <c r="AB5" s="46"/>
      <c r="AC5" s="42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50" t="s">
        <v>58</v>
      </c>
      <c r="AR5" s="39">
        <f>SUM(W5:AI5)</f>
        <v>0</v>
      </c>
      <c r="AS5" s="39"/>
      <c r="AT5" s="39" t="s">
        <v>59</v>
      </c>
      <c r="AU5" s="47"/>
      <c r="AV5" s="48"/>
    </row>
    <row r="6" spans="1:48" ht="19.5" customHeight="1" x14ac:dyDescent="0.2">
      <c r="A6" s="48" t="s">
        <v>60</v>
      </c>
      <c r="B6" s="39" t="s">
        <v>61</v>
      </c>
      <c r="C6" s="39"/>
      <c r="D6" s="39"/>
      <c r="E6" s="48" t="s">
        <v>62</v>
      </c>
      <c r="F6" s="49">
        <v>9</v>
      </c>
      <c r="G6" s="49"/>
      <c r="H6" s="48" t="s">
        <v>63</v>
      </c>
      <c r="I6" s="39"/>
      <c r="J6" s="39"/>
      <c r="K6" s="39"/>
      <c r="L6" s="39">
        <v>-1</v>
      </c>
      <c r="M6" s="40"/>
      <c r="N6" s="41">
        <v>9</v>
      </c>
      <c r="O6" s="42"/>
      <c r="P6" s="41"/>
      <c r="Q6" s="41"/>
      <c r="R6" s="41"/>
      <c r="S6" s="43"/>
      <c r="T6" s="41"/>
      <c r="U6" s="43"/>
      <c r="V6" s="43"/>
      <c r="W6" s="43"/>
      <c r="X6" s="44"/>
      <c r="Y6" s="41"/>
      <c r="Z6" s="41"/>
      <c r="AA6" s="45"/>
      <c r="AB6" s="46"/>
      <c r="AC6" s="42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50" t="s">
        <v>58</v>
      </c>
      <c r="AR6" s="39">
        <f>SUM(W6:AI6)</f>
        <v>0</v>
      </c>
      <c r="AS6" s="39">
        <v>1</v>
      </c>
      <c r="AT6" s="39" t="s">
        <v>59</v>
      </c>
      <c r="AU6" s="47"/>
      <c r="AV6" s="48" t="s">
        <v>64</v>
      </c>
    </row>
    <row r="7" spans="1:48" ht="30" customHeight="1" x14ac:dyDescent="0.2">
      <c r="A7" s="48" t="s">
        <v>65</v>
      </c>
      <c r="B7" s="48" t="s">
        <v>66</v>
      </c>
      <c r="C7" s="39"/>
      <c r="D7" s="39" t="s">
        <v>67</v>
      </c>
      <c r="E7" s="52">
        <v>42849</v>
      </c>
      <c r="F7" s="49">
        <v>12</v>
      </c>
      <c r="G7" s="49"/>
      <c r="H7" s="53" t="s">
        <v>68</v>
      </c>
      <c r="I7" s="39"/>
      <c r="J7" s="39"/>
      <c r="K7" s="39"/>
      <c r="L7" s="39"/>
      <c r="M7" s="40"/>
      <c r="N7" s="41"/>
      <c r="O7" s="42"/>
      <c r="P7" s="41"/>
      <c r="Q7" s="41"/>
      <c r="R7" s="41"/>
      <c r="S7" s="43"/>
      <c r="T7" s="41"/>
      <c r="U7" s="43">
        <v>6</v>
      </c>
      <c r="V7" s="43">
        <v>2</v>
      </c>
      <c r="W7" s="43">
        <v>4</v>
      </c>
      <c r="X7" s="44"/>
      <c r="Y7" s="41"/>
      <c r="Z7" s="41"/>
      <c r="AA7" s="45"/>
      <c r="AB7" s="46"/>
      <c r="AC7" s="42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8" t="s">
        <v>58</v>
      </c>
      <c r="AR7" s="39">
        <v>0</v>
      </c>
      <c r="AS7" s="39"/>
      <c r="AT7" s="39" t="s">
        <v>59</v>
      </c>
      <c r="AU7" s="47"/>
      <c r="AV7" s="48" t="s">
        <v>69</v>
      </c>
    </row>
    <row r="8" spans="1:48" ht="29.25" customHeight="1" x14ac:dyDescent="0.2">
      <c r="A8" s="48" t="s">
        <v>70</v>
      </c>
      <c r="B8" s="39" t="s">
        <v>71</v>
      </c>
      <c r="C8" s="39"/>
      <c r="D8" s="39"/>
      <c r="E8" s="52">
        <v>41908</v>
      </c>
      <c r="F8" s="49">
        <v>23</v>
      </c>
      <c r="G8" s="49"/>
      <c r="H8" s="48" t="s">
        <v>72</v>
      </c>
      <c r="I8" s="39"/>
      <c r="J8" s="39"/>
      <c r="K8" s="39"/>
      <c r="L8" s="39"/>
      <c r="M8" s="40"/>
      <c r="N8" s="41"/>
      <c r="O8" s="42"/>
      <c r="P8" s="41"/>
      <c r="Q8" s="41">
        <v>2</v>
      </c>
      <c r="R8" s="41">
        <v>21</v>
      </c>
      <c r="S8" s="43"/>
      <c r="T8" s="41"/>
      <c r="U8" s="43"/>
      <c r="V8" s="43"/>
      <c r="W8" s="43"/>
      <c r="X8" s="44"/>
      <c r="Y8" s="41"/>
      <c r="Z8" s="41"/>
      <c r="AA8" s="45"/>
      <c r="AB8" s="46"/>
      <c r="AC8" s="42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50" t="s">
        <v>58</v>
      </c>
      <c r="AR8" s="39">
        <f>SUM(W8:AI8)</f>
        <v>0</v>
      </c>
      <c r="AS8" s="39">
        <v>24</v>
      </c>
      <c r="AT8" s="39" t="s">
        <v>59</v>
      </c>
      <c r="AU8" s="47" t="s">
        <v>73</v>
      </c>
      <c r="AV8" s="48"/>
    </row>
    <row r="9" spans="1:48" ht="29.25" customHeight="1" x14ac:dyDescent="0.2">
      <c r="A9" s="48" t="s">
        <v>74</v>
      </c>
      <c r="B9" s="39" t="s">
        <v>75</v>
      </c>
      <c r="C9" s="39"/>
      <c r="D9" s="39"/>
      <c r="E9" s="52">
        <v>41128</v>
      </c>
      <c r="F9" s="49">
        <v>14</v>
      </c>
      <c r="G9" s="49"/>
      <c r="H9" s="48" t="s">
        <v>76</v>
      </c>
      <c r="I9" s="39"/>
      <c r="J9" s="39"/>
      <c r="K9" s="39"/>
      <c r="L9" s="39"/>
      <c r="M9" s="40"/>
      <c r="N9" s="41"/>
      <c r="O9" s="42"/>
      <c r="P9" s="41"/>
      <c r="Q9" s="41"/>
      <c r="R9" s="41">
        <v>14</v>
      </c>
      <c r="S9" s="43"/>
      <c r="T9" s="41"/>
      <c r="U9" s="43"/>
      <c r="V9" s="43"/>
      <c r="W9" s="43"/>
      <c r="X9" s="44"/>
      <c r="Y9" s="41"/>
      <c r="Z9" s="41"/>
      <c r="AA9" s="45"/>
      <c r="AB9" s="46"/>
      <c r="AC9" s="42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50" t="s">
        <v>58</v>
      </c>
      <c r="AR9" s="39">
        <f>SUM(W9:AI9)</f>
        <v>0</v>
      </c>
      <c r="AS9" s="39">
        <f>SUM(O9:AB9)</f>
        <v>14</v>
      </c>
      <c r="AT9" s="39" t="s">
        <v>77</v>
      </c>
      <c r="AU9" s="47" t="s">
        <v>78</v>
      </c>
      <c r="AV9" s="48"/>
    </row>
    <row r="10" spans="1:48" s="10" customFormat="1" ht="44.25" customHeight="1" x14ac:dyDescent="0.2">
      <c r="A10" s="48" t="s">
        <v>79</v>
      </c>
      <c r="B10" s="48" t="s">
        <v>80</v>
      </c>
      <c r="C10" s="39"/>
      <c r="D10" s="39"/>
      <c r="E10" s="52" t="s">
        <v>81</v>
      </c>
      <c r="F10" s="49">
        <v>8</v>
      </c>
      <c r="G10" s="49"/>
      <c r="H10" s="48" t="s">
        <v>82</v>
      </c>
      <c r="I10" s="39"/>
      <c r="J10" s="39"/>
      <c r="K10" s="39"/>
      <c r="L10" s="39"/>
      <c r="M10" s="40"/>
      <c r="N10" s="41"/>
      <c r="O10" s="42"/>
      <c r="P10" s="41"/>
      <c r="Q10" s="41"/>
      <c r="R10" s="41"/>
      <c r="S10" s="43"/>
      <c r="T10" s="41"/>
      <c r="U10" s="43"/>
      <c r="V10" s="43"/>
      <c r="W10" s="43"/>
      <c r="X10" s="44">
        <v>8</v>
      </c>
      <c r="Y10" s="41"/>
      <c r="Z10" s="41"/>
      <c r="AA10" s="45"/>
      <c r="AB10" s="46"/>
      <c r="AC10" s="42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50" t="s">
        <v>83</v>
      </c>
      <c r="AR10" s="39">
        <f>SUM(X10:AI10)</f>
        <v>8</v>
      </c>
      <c r="AS10" s="39"/>
      <c r="AT10" s="39" t="s">
        <v>77</v>
      </c>
      <c r="AU10" s="47"/>
      <c r="AV10" s="48" t="s">
        <v>84</v>
      </c>
    </row>
    <row r="11" spans="1:48" ht="39" customHeight="1" x14ac:dyDescent="0.2">
      <c r="A11" s="48" t="s">
        <v>85</v>
      </c>
      <c r="B11" s="48" t="s">
        <v>86</v>
      </c>
      <c r="C11" s="48" t="s">
        <v>87</v>
      </c>
      <c r="D11" s="48"/>
      <c r="E11" s="52" t="s">
        <v>88</v>
      </c>
      <c r="F11" s="49">
        <v>42</v>
      </c>
      <c r="G11" s="49" t="s">
        <v>89</v>
      </c>
      <c r="H11" s="48" t="s">
        <v>90</v>
      </c>
      <c r="I11" s="39"/>
      <c r="J11" s="39"/>
      <c r="K11" s="39"/>
      <c r="L11" s="39"/>
      <c r="M11" s="40"/>
      <c r="N11" s="41"/>
      <c r="O11" s="42"/>
      <c r="P11" s="41"/>
      <c r="Q11" s="41"/>
      <c r="R11" s="41"/>
      <c r="S11" s="43"/>
      <c r="T11" s="41"/>
      <c r="U11" s="43">
        <v>33</v>
      </c>
      <c r="V11" s="43">
        <v>9</v>
      </c>
      <c r="W11" s="43"/>
      <c r="X11" s="44"/>
      <c r="Y11" s="41"/>
      <c r="Z11" s="41"/>
      <c r="AA11" s="45"/>
      <c r="AB11" s="46"/>
      <c r="AC11" s="42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8" t="s">
        <v>58</v>
      </c>
      <c r="AR11" s="39">
        <f t="shared" ref="AR11:AR20" si="0">SUM(W11:AI11)</f>
        <v>0</v>
      </c>
      <c r="AS11" s="39"/>
      <c r="AT11" s="39" t="s">
        <v>77</v>
      </c>
      <c r="AU11" s="47"/>
      <c r="AV11" s="48"/>
    </row>
    <row r="12" spans="1:48" ht="18" x14ac:dyDescent="0.2">
      <c r="A12" s="48" t="s">
        <v>91</v>
      </c>
      <c r="B12" s="39" t="s">
        <v>92</v>
      </c>
      <c r="C12" s="39" t="s">
        <v>87</v>
      </c>
      <c r="D12" s="39"/>
      <c r="E12" s="52">
        <v>41677</v>
      </c>
      <c r="F12" s="49">
        <v>10</v>
      </c>
      <c r="G12" s="49"/>
      <c r="H12" s="48" t="s">
        <v>93</v>
      </c>
      <c r="I12" s="39"/>
      <c r="J12" s="39"/>
      <c r="K12" s="39"/>
      <c r="L12" s="39"/>
      <c r="M12" s="40"/>
      <c r="N12" s="41"/>
      <c r="O12" s="42"/>
      <c r="P12" s="41"/>
      <c r="Q12" s="41"/>
      <c r="R12" s="41"/>
      <c r="S12" s="43"/>
      <c r="T12" s="41">
        <v>10</v>
      </c>
      <c r="U12" s="43"/>
      <c r="V12" s="43"/>
      <c r="W12" s="43"/>
      <c r="X12" s="44"/>
      <c r="Y12" s="41"/>
      <c r="Z12" s="41"/>
      <c r="AA12" s="45"/>
      <c r="AB12" s="46"/>
      <c r="AC12" s="42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50" t="s">
        <v>58</v>
      </c>
      <c r="AR12" s="39">
        <f t="shared" si="0"/>
        <v>0</v>
      </c>
      <c r="AS12" s="39"/>
      <c r="AT12" s="39" t="s">
        <v>59</v>
      </c>
      <c r="AU12" s="47" t="s">
        <v>94</v>
      </c>
      <c r="AV12" s="48"/>
    </row>
    <row r="13" spans="1:48" ht="32.25" customHeight="1" x14ac:dyDescent="0.2">
      <c r="A13" s="48" t="s">
        <v>95</v>
      </c>
      <c r="B13" s="48" t="s">
        <v>96</v>
      </c>
      <c r="C13" s="48"/>
      <c r="D13" s="48"/>
      <c r="E13" s="51" t="s">
        <v>97</v>
      </c>
      <c r="F13" s="49">
        <v>34</v>
      </c>
      <c r="G13" s="49"/>
      <c r="H13" s="48" t="s">
        <v>98</v>
      </c>
      <c r="I13" s="39"/>
      <c r="J13" s="39"/>
      <c r="K13" s="39"/>
      <c r="L13" s="39"/>
      <c r="M13" s="40"/>
      <c r="N13" s="41"/>
      <c r="O13" s="42"/>
      <c r="P13" s="41"/>
      <c r="Q13" s="41"/>
      <c r="R13" s="41">
        <v>9</v>
      </c>
      <c r="S13" s="43">
        <v>25</v>
      </c>
      <c r="T13" s="41"/>
      <c r="U13" s="43"/>
      <c r="V13" s="43"/>
      <c r="W13" s="43"/>
      <c r="X13" s="44"/>
      <c r="Y13" s="41"/>
      <c r="Z13" s="41"/>
      <c r="AA13" s="45"/>
      <c r="AB13" s="46"/>
      <c r="AC13" s="42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50" t="s">
        <v>58</v>
      </c>
      <c r="AR13" s="39">
        <f t="shared" si="0"/>
        <v>0</v>
      </c>
      <c r="AS13" s="39"/>
      <c r="AT13" s="39" t="s">
        <v>77</v>
      </c>
      <c r="AU13" s="47" t="s">
        <v>99</v>
      </c>
      <c r="AV13" s="48"/>
    </row>
    <row r="14" spans="1:48" ht="18" x14ac:dyDescent="0.2">
      <c r="A14" s="48" t="s">
        <v>100</v>
      </c>
      <c r="B14" s="39" t="s">
        <v>101</v>
      </c>
      <c r="C14" s="39"/>
      <c r="D14" s="39"/>
      <c r="E14" s="52">
        <v>41710</v>
      </c>
      <c r="F14" s="49">
        <v>6</v>
      </c>
      <c r="G14" s="49"/>
      <c r="H14" s="48" t="s">
        <v>102</v>
      </c>
      <c r="I14" s="39"/>
      <c r="J14" s="39"/>
      <c r="K14" s="39"/>
      <c r="L14" s="39"/>
      <c r="M14" s="40"/>
      <c r="N14" s="41"/>
      <c r="O14" s="42"/>
      <c r="P14" s="41"/>
      <c r="Q14" s="41"/>
      <c r="R14" s="41"/>
      <c r="S14" s="43">
        <v>6</v>
      </c>
      <c r="T14" s="41"/>
      <c r="U14" s="43"/>
      <c r="V14" s="43"/>
      <c r="W14" s="43"/>
      <c r="X14" s="44"/>
      <c r="Y14" s="41"/>
      <c r="Z14" s="41"/>
      <c r="AA14" s="45"/>
      <c r="AB14" s="46"/>
      <c r="AC14" s="42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50" t="s">
        <v>58</v>
      </c>
      <c r="AR14" s="39">
        <f t="shared" si="0"/>
        <v>0</v>
      </c>
      <c r="AS14" s="39"/>
      <c r="AT14" s="39" t="s">
        <v>77</v>
      </c>
      <c r="AU14" s="47" t="s">
        <v>103</v>
      </c>
      <c r="AV14" s="48"/>
    </row>
    <row r="15" spans="1:48" ht="18" x14ac:dyDescent="0.2">
      <c r="A15" s="48" t="s">
        <v>104</v>
      </c>
      <c r="B15" s="48" t="s">
        <v>105</v>
      </c>
      <c r="C15" s="48" t="s">
        <v>87</v>
      </c>
      <c r="D15" s="48"/>
      <c r="E15" s="52">
        <v>42125</v>
      </c>
      <c r="F15" s="49">
        <v>155</v>
      </c>
      <c r="G15" s="49"/>
      <c r="H15" s="48" t="s">
        <v>106</v>
      </c>
      <c r="I15" s="54"/>
      <c r="J15" s="54"/>
      <c r="K15" s="54"/>
      <c r="L15" s="54"/>
      <c r="M15" s="55"/>
      <c r="N15" s="56"/>
      <c r="O15" s="57"/>
      <c r="P15" s="41"/>
      <c r="Q15" s="41"/>
      <c r="R15" s="41">
        <v>-1</v>
      </c>
      <c r="S15" s="43">
        <v>34</v>
      </c>
      <c r="T15" s="41">
        <v>121</v>
      </c>
      <c r="U15" s="43"/>
      <c r="V15" s="43"/>
      <c r="W15" s="43"/>
      <c r="X15" s="44"/>
      <c r="Y15" s="41"/>
      <c r="Z15" s="41"/>
      <c r="AA15" s="45"/>
      <c r="AB15" s="46"/>
      <c r="AC15" s="42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50" t="s">
        <v>62</v>
      </c>
      <c r="AR15" s="39">
        <f t="shared" si="0"/>
        <v>0</v>
      </c>
      <c r="AS15" s="39">
        <f>SUM(O15:AB15)</f>
        <v>154</v>
      </c>
      <c r="AT15" s="39" t="s">
        <v>77</v>
      </c>
      <c r="AU15" s="47" t="s">
        <v>107</v>
      </c>
      <c r="AV15" s="48"/>
    </row>
    <row r="16" spans="1:48" ht="27.75" customHeight="1" x14ac:dyDescent="0.2">
      <c r="A16" s="48" t="s">
        <v>108</v>
      </c>
      <c r="B16" s="48" t="s">
        <v>109</v>
      </c>
      <c r="C16" s="48" t="s">
        <v>110</v>
      </c>
      <c r="D16" s="48" t="s">
        <v>111</v>
      </c>
      <c r="E16" s="52" t="s">
        <v>112</v>
      </c>
      <c r="F16" s="49">
        <v>20</v>
      </c>
      <c r="G16" s="49"/>
      <c r="H16" s="48" t="s">
        <v>113</v>
      </c>
      <c r="I16" s="54"/>
      <c r="J16" s="54"/>
      <c r="K16" s="54"/>
      <c r="L16" s="54"/>
      <c r="M16" s="55"/>
      <c r="N16" s="56"/>
      <c r="O16" s="57"/>
      <c r="P16" s="41"/>
      <c r="Q16" s="41"/>
      <c r="R16" s="41"/>
      <c r="S16" s="43"/>
      <c r="T16" s="41"/>
      <c r="U16" s="43">
        <v>20</v>
      </c>
      <c r="V16" s="43"/>
      <c r="W16" s="43"/>
      <c r="X16" s="44"/>
      <c r="Y16" s="41"/>
      <c r="Z16" s="41"/>
      <c r="AA16" s="45"/>
      <c r="AB16" s="46"/>
      <c r="AC16" s="42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50" t="s">
        <v>58</v>
      </c>
      <c r="AR16" s="39">
        <f t="shared" si="0"/>
        <v>0</v>
      </c>
      <c r="AS16" s="39"/>
      <c r="AT16" s="39" t="s">
        <v>77</v>
      </c>
      <c r="AU16" s="47"/>
      <c r="AV16" s="48"/>
    </row>
    <row r="17" spans="1:48" ht="30" customHeight="1" x14ac:dyDescent="0.2">
      <c r="A17" s="48" t="s">
        <v>114</v>
      </c>
      <c r="B17" s="48" t="s">
        <v>115</v>
      </c>
      <c r="C17" s="39" t="s">
        <v>87</v>
      </c>
      <c r="D17" s="39"/>
      <c r="E17" s="52" t="s">
        <v>116</v>
      </c>
      <c r="F17" s="49">
        <v>165</v>
      </c>
      <c r="G17" s="49"/>
      <c r="H17" s="48" t="s">
        <v>117</v>
      </c>
      <c r="I17" s="39"/>
      <c r="J17" s="39"/>
      <c r="K17" s="39"/>
      <c r="L17" s="39"/>
      <c r="M17" s="40"/>
      <c r="N17" s="41"/>
      <c r="O17" s="42"/>
      <c r="P17" s="41"/>
      <c r="Q17" s="41"/>
      <c r="R17" s="41"/>
      <c r="S17" s="43">
        <v>49</v>
      </c>
      <c r="T17" s="41">
        <v>81</v>
      </c>
      <c r="U17" s="43">
        <v>35</v>
      </c>
      <c r="V17" s="43" t="s">
        <v>118</v>
      </c>
      <c r="W17" s="43"/>
      <c r="X17" s="44"/>
      <c r="Y17" s="41"/>
      <c r="Z17" s="41"/>
      <c r="AA17" s="45"/>
      <c r="AB17" s="46"/>
      <c r="AC17" s="42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50" t="s">
        <v>58</v>
      </c>
      <c r="AR17" s="39">
        <f t="shared" si="0"/>
        <v>0</v>
      </c>
      <c r="AS17" s="39">
        <f>SUM(O17:AB17)</f>
        <v>165</v>
      </c>
      <c r="AT17" s="39" t="s">
        <v>77</v>
      </c>
      <c r="AU17" s="47" t="s">
        <v>119</v>
      </c>
      <c r="AV17" s="48"/>
    </row>
    <row r="18" spans="1:48" ht="18" x14ac:dyDescent="0.2">
      <c r="A18" s="48" t="s">
        <v>120</v>
      </c>
      <c r="B18" s="48" t="s">
        <v>121</v>
      </c>
      <c r="C18" s="48"/>
      <c r="D18" s="48"/>
      <c r="E18" s="48" t="s">
        <v>122</v>
      </c>
      <c r="F18" s="49">
        <v>51</v>
      </c>
      <c r="G18" s="49"/>
      <c r="H18" s="48" t="s">
        <v>123</v>
      </c>
      <c r="I18" s="39"/>
      <c r="J18" s="39"/>
      <c r="K18" s="39"/>
      <c r="L18" s="39"/>
      <c r="M18" s="40"/>
      <c r="N18" s="41"/>
      <c r="O18" s="42"/>
      <c r="P18" s="41">
        <v>44</v>
      </c>
      <c r="Q18" s="41">
        <v>7</v>
      </c>
      <c r="R18" s="41"/>
      <c r="S18" s="43"/>
      <c r="T18" s="41"/>
      <c r="U18" s="43"/>
      <c r="V18" s="43"/>
      <c r="W18" s="43"/>
      <c r="X18" s="44"/>
      <c r="Y18" s="41"/>
      <c r="Z18" s="41"/>
      <c r="AA18" s="45"/>
      <c r="AB18" s="46"/>
      <c r="AC18" s="42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50" t="s">
        <v>58</v>
      </c>
      <c r="AR18" s="39">
        <f t="shared" si="0"/>
        <v>0</v>
      </c>
      <c r="AS18" s="39">
        <v>53</v>
      </c>
      <c r="AT18" s="39" t="s">
        <v>77</v>
      </c>
      <c r="AU18" s="47"/>
      <c r="AV18" s="48"/>
    </row>
    <row r="19" spans="1:48" ht="27" x14ac:dyDescent="0.2">
      <c r="A19" s="48" t="s">
        <v>124</v>
      </c>
      <c r="B19" s="48" t="s">
        <v>125</v>
      </c>
      <c r="C19" s="48" t="s">
        <v>126</v>
      </c>
      <c r="D19" s="48"/>
      <c r="E19" s="52">
        <v>42748</v>
      </c>
      <c r="F19" s="49">
        <v>22</v>
      </c>
      <c r="G19" s="49"/>
      <c r="H19" s="48" t="s">
        <v>127</v>
      </c>
      <c r="I19" s="39"/>
      <c r="J19" s="39"/>
      <c r="K19" s="39"/>
      <c r="L19" s="39"/>
      <c r="M19" s="40"/>
      <c r="N19" s="41"/>
      <c r="O19" s="42"/>
      <c r="P19" s="41"/>
      <c r="Q19" s="41"/>
      <c r="R19" s="41"/>
      <c r="S19" s="43">
        <v>1</v>
      </c>
      <c r="T19" s="41">
        <v>21</v>
      </c>
      <c r="U19" s="43"/>
      <c r="V19" s="43"/>
      <c r="W19" s="43"/>
      <c r="X19" s="44"/>
      <c r="Y19" s="41"/>
      <c r="Z19" s="41"/>
      <c r="AA19" s="45"/>
      <c r="AB19" s="46"/>
      <c r="AC19" s="42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50" t="s">
        <v>58</v>
      </c>
      <c r="AR19" s="39">
        <f t="shared" si="0"/>
        <v>0</v>
      </c>
      <c r="AS19" s="39"/>
      <c r="AT19" s="39" t="s">
        <v>59</v>
      </c>
      <c r="AU19" s="47"/>
      <c r="AV19" s="48"/>
    </row>
    <row r="20" spans="1:48" ht="27" x14ac:dyDescent="0.2">
      <c r="A20" s="48" t="s">
        <v>128</v>
      </c>
      <c r="B20" s="48" t="s">
        <v>129</v>
      </c>
      <c r="C20" s="48"/>
      <c r="D20" s="48"/>
      <c r="E20" s="52">
        <v>41974</v>
      </c>
      <c r="F20" s="49">
        <v>25</v>
      </c>
      <c r="G20" s="49"/>
      <c r="H20" s="48" t="s">
        <v>130</v>
      </c>
      <c r="I20" s="39"/>
      <c r="J20" s="39"/>
      <c r="K20" s="39"/>
      <c r="L20" s="39"/>
      <c r="M20" s="40"/>
      <c r="N20" s="41"/>
      <c r="O20" s="42"/>
      <c r="P20" s="41"/>
      <c r="Q20" s="41"/>
      <c r="R20" s="41"/>
      <c r="S20" s="43">
        <v>25</v>
      </c>
      <c r="T20" s="41"/>
      <c r="U20" s="43"/>
      <c r="V20" s="43"/>
      <c r="W20" s="43"/>
      <c r="X20" s="44"/>
      <c r="Y20" s="41"/>
      <c r="Z20" s="41"/>
      <c r="AA20" s="45"/>
      <c r="AB20" s="46"/>
      <c r="AC20" s="42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50" t="s">
        <v>58</v>
      </c>
      <c r="AR20" s="39">
        <f t="shared" si="0"/>
        <v>0</v>
      </c>
      <c r="AS20" s="39"/>
      <c r="AT20" s="39" t="s">
        <v>77</v>
      </c>
      <c r="AU20" s="47" t="s">
        <v>131</v>
      </c>
      <c r="AV20" s="48"/>
    </row>
    <row r="21" spans="1:48" ht="38.25" customHeight="1" x14ac:dyDescent="0.2">
      <c r="A21" s="48" t="s">
        <v>132</v>
      </c>
      <c r="B21" s="48" t="s">
        <v>133</v>
      </c>
      <c r="C21" s="48"/>
      <c r="D21" s="48" t="s">
        <v>134</v>
      </c>
      <c r="E21" s="52">
        <v>43018</v>
      </c>
      <c r="F21" s="49">
        <v>9</v>
      </c>
      <c r="G21" s="49"/>
      <c r="H21" s="48" t="s">
        <v>135</v>
      </c>
      <c r="I21" s="39"/>
      <c r="J21" s="39"/>
      <c r="K21" s="39"/>
      <c r="L21" s="39"/>
      <c r="M21" s="40"/>
      <c r="N21" s="41"/>
      <c r="O21" s="42"/>
      <c r="P21" s="41"/>
      <c r="Q21" s="41"/>
      <c r="R21" s="41"/>
      <c r="S21" s="43"/>
      <c r="T21" s="41"/>
      <c r="U21" s="43"/>
      <c r="V21" s="43">
        <v>6</v>
      </c>
      <c r="W21" s="43">
        <v>3</v>
      </c>
      <c r="X21" s="44"/>
      <c r="Y21" s="41"/>
      <c r="Z21" s="41"/>
      <c r="AA21" s="45"/>
      <c r="AB21" s="46"/>
      <c r="AC21" s="42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8" t="s">
        <v>58</v>
      </c>
      <c r="AR21" s="39">
        <v>0</v>
      </c>
      <c r="AS21" s="39"/>
      <c r="AT21" s="39" t="s">
        <v>77</v>
      </c>
      <c r="AU21" s="47"/>
      <c r="AV21" s="48"/>
    </row>
    <row r="22" spans="1:48" ht="24.75" customHeight="1" x14ac:dyDescent="0.2">
      <c r="A22" s="48" t="s">
        <v>136</v>
      </c>
      <c r="B22" s="39" t="s">
        <v>137</v>
      </c>
      <c r="C22" s="39"/>
      <c r="D22" s="39"/>
      <c r="E22" s="48" t="s">
        <v>58</v>
      </c>
      <c r="F22" s="49">
        <v>7</v>
      </c>
      <c r="G22" s="49">
        <v>1</v>
      </c>
      <c r="H22" s="48" t="s">
        <v>138</v>
      </c>
      <c r="I22" s="39"/>
      <c r="J22" s="39"/>
      <c r="K22" s="39"/>
      <c r="L22" s="39"/>
      <c r="M22" s="40"/>
      <c r="N22" s="41"/>
      <c r="O22" s="42">
        <v>6</v>
      </c>
      <c r="P22" s="41"/>
      <c r="Q22" s="41"/>
      <c r="R22" s="41"/>
      <c r="S22" s="43"/>
      <c r="T22" s="41"/>
      <c r="U22" s="43"/>
      <c r="V22" s="43"/>
      <c r="W22" s="43"/>
      <c r="X22" s="44"/>
      <c r="Y22" s="41"/>
      <c r="Z22" s="41"/>
      <c r="AA22" s="45"/>
      <c r="AB22" s="46"/>
      <c r="AC22" s="42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50" t="s">
        <v>58</v>
      </c>
      <c r="AR22" s="39">
        <f>SUM(W22:AI22)</f>
        <v>0</v>
      </c>
      <c r="AS22" s="39"/>
      <c r="AT22" s="39" t="s">
        <v>59</v>
      </c>
      <c r="AU22" s="47" t="s">
        <v>139</v>
      </c>
      <c r="AV22" s="48"/>
    </row>
    <row r="23" spans="1:48" ht="27" x14ac:dyDescent="0.2">
      <c r="A23" s="48" t="s">
        <v>140</v>
      </c>
      <c r="B23" s="48" t="s">
        <v>141</v>
      </c>
      <c r="C23" s="39"/>
      <c r="D23" s="39" t="s">
        <v>67</v>
      </c>
      <c r="E23" s="52">
        <v>43175</v>
      </c>
      <c r="F23" s="49">
        <v>7</v>
      </c>
      <c r="G23" s="49"/>
      <c r="H23" s="48" t="s">
        <v>142</v>
      </c>
      <c r="I23" s="39"/>
      <c r="J23" s="39"/>
      <c r="K23" s="39"/>
      <c r="L23" s="39"/>
      <c r="M23" s="40"/>
      <c r="N23" s="41"/>
      <c r="O23" s="42"/>
      <c r="P23" s="41"/>
      <c r="Q23" s="41"/>
      <c r="R23" s="41"/>
      <c r="S23" s="43"/>
      <c r="T23" s="41"/>
      <c r="U23" s="43"/>
      <c r="V23" s="43"/>
      <c r="W23" s="43"/>
      <c r="X23" s="44">
        <v>7</v>
      </c>
      <c r="Y23" s="41"/>
      <c r="Z23" s="41"/>
      <c r="AA23" s="45"/>
      <c r="AB23" s="46"/>
      <c r="AC23" s="42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50" t="s">
        <v>83</v>
      </c>
      <c r="AR23" s="39">
        <f t="shared" ref="AR23:AR28" si="1">SUM(X23:AI23)</f>
        <v>7</v>
      </c>
      <c r="AS23" s="39"/>
      <c r="AT23" s="39" t="s">
        <v>77</v>
      </c>
      <c r="AU23" s="47"/>
      <c r="AV23" s="48"/>
    </row>
    <row r="24" spans="1:48" s="10" customFormat="1" ht="62.25" customHeight="1" x14ac:dyDescent="0.2">
      <c r="A24" s="48" t="s">
        <v>143</v>
      </c>
      <c r="B24" s="48" t="s">
        <v>144</v>
      </c>
      <c r="C24" s="39"/>
      <c r="D24" s="39" t="s">
        <v>145</v>
      </c>
      <c r="E24" s="52">
        <v>43636</v>
      </c>
      <c r="F24" s="49">
        <v>41</v>
      </c>
      <c r="G24" s="49"/>
      <c r="H24" s="48" t="s">
        <v>146</v>
      </c>
      <c r="I24" s="39"/>
      <c r="J24" s="39"/>
      <c r="K24" s="39"/>
      <c r="L24" s="39"/>
      <c r="M24" s="40"/>
      <c r="N24" s="41"/>
      <c r="O24" s="42"/>
      <c r="P24" s="41"/>
      <c r="Q24" s="41"/>
      <c r="R24" s="41"/>
      <c r="S24" s="43"/>
      <c r="T24" s="41"/>
      <c r="U24" s="43"/>
      <c r="V24" s="43"/>
      <c r="W24" s="43"/>
      <c r="X24" s="44"/>
      <c r="Y24" s="41">
        <v>21</v>
      </c>
      <c r="Z24" s="41">
        <v>20</v>
      </c>
      <c r="AA24" s="45"/>
      <c r="AB24" s="46"/>
      <c r="AC24" s="42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50" t="s">
        <v>147</v>
      </c>
      <c r="AR24" s="39">
        <f t="shared" si="1"/>
        <v>41</v>
      </c>
      <c r="AS24" s="39"/>
      <c r="AT24" s="39" t="s">
        <v>77</v>
      </c>
      <c r="AU24" s="47"/>
      <c r="AV24" s="48" t="s">
        <v>148</v>
      </c>
    </row>
    <row r="25" spans="1:48" ht="46.5" customHeight="1" x14ac:dyDescent="0.2">
      <c r="A25" s="48" t="s">
        <v>149</v>
      </c>
      <c r="B25" s="48" t="s">
        <v>150</v>
      </c>
      <c r="C25" s="39"/>
      <c r="D25" s="39"/>
      <c r="E25" s="52">
        <v>43845</v>
      </c>
      <c r="F25" s="49">
        <v>30</v>
      </c>
      <c r="G25" s="49"/>
      <c r="H25" s="48" t="s">
        <v>151</v>
      </c>
      <c r="I25" s="39"/>
      <c r="J25" s="39"/>
      <c r="K25" s="39"/>
      <c r="L25" s="39"/>
      <c r="M25" s="40"/>
      <c r="N25" s="41"/>
      <c r="O25" s="42"/>
      <c r="P25" s="41"/>
      <c r="Q25" s="41"/>
      <c r="R25" s="41"/>
      <c r="S25" s="43"/>
      <c r="T25" s="41"/>
      <c r="U25" s="43"/>
      <c r="V25" s="43"/>
      <c r="W25" s="43"/>
      <c r="X25" s="44"/>
      <c r="Y25" s="41"/>
      <c r="Z25" s="58"/>
      <c r="AA25" s="45"/>
      <c r="AB25" s="46"/>
      <c r="AC25" s="42">
        <v>10</v>
      </c>
      <c r="AD25" s="41">
        <v>10</v>
      </c>
      <c r="AE25" s="41">
        <v>10</v>
      </c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50" t="s">
        <v>147</v>
      </c>
      <c r="AR25" s="39">
        <f t="shared" si="1"/>
        <v>30</v>
      </c>
      <c r="AS25" s="39"/>
      <c r="AT25" s="39" t="s">
        <v>77</v>
      </c>
      <c r="AU25" s="47"/>
      <c r="AV25" s="72" t="s">
        <v>152</v>
      </c>
    </row>
    <row r="26" spans="1:48" ht="60" customHeight="1" x14ac:dyDescent="0.2">
      <c r="A26" s="48" t="s">
        <v>153</v>
      </c>
      <c r="B26" s="48" t="s">
        <v>154</v>
      </c>
      <c r="C26" s="39"/>
      <c r="D26" s="39"/>
      <c r="E26" s="52" t="s">
        <v>155</v>
      </c>
      <c r="F26" s="60">
        <v>28</v>
      </c>
      <c r="G26" s="49"/>
      <c r="H26" s="48" t="s">
        <v>156</v>
      </c>
      <c r="I26" s="39"/>
      <c r="J26" s="39"/>
      <c r="K26" s="39"/>
      <c r="L26" s="39"/>
      <c r="M26" s="40"/>
      <c r="N26" s="41"/>
      <c r="O26" s="42"/>
      <c r="P26" s="41"/>
      <c r="Q26" s="41"/>
      <c r="R26" s="41"/>
      <c r="S26" s="43"/>
      <c r="T26" s="41"/>
      <c r="U26" s="43"/>
      <c r="V26" s="43"/>
      <c r="W26" s="43"/>
      <c r="X26" s="44">
        <v>28</v>
      </c>
      <c r="Y26" s="41"/>
      <c r="Z26" s="41"/>
      <c r="AA26" s="45"/>
      <c r="AB26" s="46"/>
      <c r="AC26" s="42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50" t="s">
        <v>157</v>
      </c>
      <c r="AR26" s="59">
        <f t="shared" si="1"/>
        <v>28</v>
      </c>
      <c r="AS26" s="39"/>
      <c r="AT26" s="39" t="s">
        <v>77</v>
      </c>
      <c r="AU26" s="47"/>
      <c r="AV26" s="48" t="s">
        <v>158</v>
      </c>
    </row>
    <row r="27" spans="1:48" ht="27" x14ac:dyDescent="0.2">
      <c r="A27" s="48" t="s">
        <v>159</v>
      </c>
      <c r="B27" s="48" t="s">
        <v>160</v>
      </c>
      <c r="C27" s="39"/>
      <c r="D27" s="39"/>
      <c r="E27" s="52">
        <v>44251</v>
      </c>
      <c r="F27" s="49">
        <v>7</v>
      </c>
      <c r="G27" s="49"/>
      <c r="H27" s="48" t="s">
        <v>161</v>
      </c>
      <c r="I27" s="39"/>
      <c r="J27" s="39"/>
      <c r="K27" s="39"/>
      <c r="L27" s="39"/>
      <c r="M27" s="40"/>
      <c r="N27" s="41"/>
      <c r="O27" s="42"/>
      <c r="P27" s="41"/>
      <c r="Q27" s="41"/>
      <c r="R27" s="41"/>
      <c r="S27" s="43"/>
      <c r="T27" s="41"/>
      <c r="U27" s="43"/>
      <c r="V27" s="43"/>
      <c r="W27" s="43"/>
      <c r="X27" s="44"/>
      <c r="Y27" s="41">
        <v>7</v>
      </c>
      <c r="Z27" s="41"/>
      <c r="AA27" s="45"/>
      <c r="AB27" s="46"/>
      <c r="AC27" s="42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50" t="s">
        <v>83</v>
      </c>
      <c r="AR27" s="39">
        <f t="shared" si="1"/>
        <v>7</v>
      </c>
      <c r="AS27" s="39"/>
      <c r="AT27" s="59" t="s">
        <v>77</v>
      </c>
      <c r="AU27" s="47"/>
      <c r="AV27" s="48"/>
    </row>
    <row r="28" spans="1:48" ht="27" x14ac:dyDescent="0.2">
      <c r="A28" s="48" t="s">
        <v>162</v>
      </c>
      <c r="B28" s="48" t="s">
        <v>163</v>
      </c>
      <c r="C28" s="39"/>
      <c r="D28" s="39" t="s">
        <v>164</v>
      </c>
      <c r="E28" s="52">
        <v>44280</v>
      </c>
      <c r="F28" s="49">
        <v>38</v>
      </c>
      <c r="G28" s="49"/>
      <c r="H28" s="48" t="s">
        <v>165</v>
      </c>
      <c r="I28" s="39"/>
      <c r="J28" s="39"/>
      <c r="K28" s="39"/>
      <c r="L28" s="39"/>
      <c r="M28" s="40"/>
      <c r="N28" s="41"/>
      <c r="O28" s="42"/>
      <c r="P28" s="41"/>
      <c r="Q28" s="41"/>
      <c r="R28" s="41"/>
      <c r="S28" s="43"/>
      <c r="T28" s="41"/>
      <c r="U28" s="43"/>
      <c r="V28" s="43"/>
      <c r="W28" s="43"/>
      <c r="X28" s="44"/>
      <c r="Y28" s="61"/>
      <c r="Z28" s="41"/>
      <c r="AA28" s="45">
        <v>15</v>
      </c>
      <c r="AB28" s="46">
        <v>23</v>
      </c>
      <c r="AC28" s="42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50" t="s">
        <v>166</v>
      </c>
      <c r="AR28" s="39">
        <f t="shared" si="1"/>
        <v>38</v>
      </c>
      <c r="AS28" s="39"/>
      <c r="AT28" s="62" t="s">
        <v>77</v>
      </c>
      <c r="AU28" s="47"/>
      <c r="AV28" s="48" t="s">
        <v>167</v>
      </c>
    </row>
    <row r="29" spans="1:48" ht="27" x14ac:dyDescent="0.2">
      <c r="A29" s="48" t="s">
        <v>168</v>
      </c>
      <c r="B29" s="48" t="s">
        <v>169</v>
      </c>
      <c r="C29" s="48"/>
      <c r="D29" s="48"/>
      <c r="E29" s="51">
        <v>41456</v>
      </c>
      <c r="F29" s="49">
        <v>9</v>
      </c>
      <c r="G29" s="49"/>
      <c r="H29" s="48" t="s">
        <v>170</v>
      </c>
      <c r="I29" s="39">
        <v>102</v>
      </c>
      <c r="J29" s="39">
        <v>51</v>
      </c>
      <c r="K29" s="39">
        <v>25</v>
      </c>
      <c r="L29" s="39">
        <v>10</v>
      </c>
      <c r="M29" s="40">
        <v>12</v>
      </c>
      <c r="N29" s="41"/>
      <c r="O29" s="42"/>
      <c r="P29" s="41"/>
      <c r="Q29" s="41"/>
      <c r="R29" s="41">
        <v>9</v>
      </c>
      <c r="S29" s="43"/>
      <c r="T29" s="41"/>
      <c r="U29" s="43"/>
      <c r="V29" s="43"/>
      <c r="W29" s="43"/>
      <c r="X29" s="44"/>
      <c r="Y29" s="41"/>
      <c r="Z29" s="41"/>
      <c r="AA29" s="45"/>
      <c r="AB29" s="46"/>
      <c r="AC29" s="42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50" t="s">
        <v>58</v>
      </c>
      <c r="AR29" s="39">
        <f t="shared" ref="AR29:AR34" si="2">SUM(W29:AI29)</f>
        <v>0</v>
      </c>
      <c r="AS29" s="39">
        <v>716</v>
      </c>
      <c r="AT29" s="39" t="s">
        <v>59</v>
      </c>
      <c r="AU29" s="47" t="s">
        <v>171</v>
      </c>
      <c r="AV29" s="48"/>
    </row>
    <row r="30" spans="1:48" ht="18" x14ac:dyDescent="0.2">
      <c r="A30" s="48" t="s">
        <v>172</v>
      </c>
      <c r="B30" s="48" t="s">
        <v>173</v>
      </c>
      <c r="C30" s="48" t="s">
        <v>174</v>
      </c>
      <c r="D30" s="48"/>
      <c r="E30" s="51">
        <v>42356</v>
      </c>
      <c r="F30" s="49">
        <v>98</v>
      </c>
      <c r="G30" s="49"/>
      <c r="H30" s="48" t="s">
        <v>175</v>
      </c>
      <c r="I30" s="39"/>
      <c r="J30" s="39"/>
      <c r="K30" s="39"/>
      <c r="L30" s="39"/>
      <c r="M30" s="40"/>
      <c r="N30" s="41"/>
      <c r="O30" s="42"/>
      <c r="P30" s="41"/>
      <c r="Q30" s="41"/>
      <c r="R30" s="41"/>
      <c r="S30" s="43">
        <v>51</v>
      </c>
      <c r="T30" s="41">
        <v>47</v>
      </c>
      <c r="U30" s="43"/>
      <c r="V30" s="43"/>
      <c r="W30" s="43"/>
      <c r="X30" s="44"/>
      <c r="Y30" s="41"/>
      <c r="Z30" s="41"/>
      <c r="AA30" s="45"/>
      <c r="AB30" s="46"/>
      <c r="AC30" s="42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50" t="s">
        <v>58</v>
      </c>
      <c r="AR30" s="39">
        <f t="shared" si="2"/>
        <v>0</v>
      </c>
      <c r="AS30" s="39"/>
      <c r="AT30" s="39" t="s">
        <v>77</v>
      </c>
      <c r="AU30" s="47"/>
      <c r="AV30" s="48"/>
    </row>
    <row r="31" spans="1:48" ht="27" x14ac:dyDescent="0.2">
      <c r="A31" s="48" t="s">
        <v>176</v>
      </c>
      <c r="B31" s="39" t="s">
        <v>177</v>
      </c>
      <c r="C31" s="39" t="s">
        <v>174</v>
      </c>
      <c r="D31" s="39"/>
      <c r="E31" s="52">
        <v>42292</v>
      </c>
      <c r="F31" s="49">
        <v>25</v>
      </c>
      <c r="G31" s="49"/>
      <c r="H31" s="48" t="s">
        <v>178</v>
      </c>
      <c r="I31" s="39">
        <v>11</v>
      </c>
      <c r="J31" s="39">
        <v>11</v>
      </c>
      <c r="K31" s="39">
        <v>35</v>
      </c>
      <c r="L31" s="39">
        <v>7</v>
      </c>
      <c r="M31" s="40"/>
      <c r="N31" s="41"/>
      <c r="O31" s="42"/>
      <c r="P31" s="41"/>
      <c r="Q31" s="41"/>
      <c r="R31" s="41"/>
      <c r="S31" s="43"/>
      <c r="T31" s="41">
        <v>25</v>
      </c>
      <c r="U31" s="43"/>
      <c r="V31" s="43"/>
      <c r="W31" s="43"/>
      <c r="X31" s="44"/>
      <c r="Y31" s="41"/>
      <c r="Z31" s="41"/>
      <c r="AA31" s="45"/>
      <c r="AB31" s="46"/>
      <c r="AC31" s="42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50" t="s">
        <v>62</v>
      </c>
      <c r="AR31" s="39">
        <f t="shared" si="2"/>
        <v>0</v>
      </c>
      <c r="AS31" s="39">
        <v>128</v>
      </c>
      <c r="AT31" s="39" t="s">
        <v>59</v>
      </c>
      <c r="AU31" s="47"/>
      <c r="AV31" s="48"/>
    </row>
    <row r="32" spans="1:48" ht="18" x14ac:dyDescent="0.2">
      <c r="A32" s="48" t="s">
        <v>179</v>
      </c>
      <c r="B32" s="39" t="s">
        <v>180</v>
      </c>
      <c r="C32" s="39"/>
      <c r="D32" s="39"/>
      <c r="E32" s="52">
        <v>42297</v>
      </c>
      <c r="F32" s="49">
        <v>7</v>
      </c>
      <c r="G32" s="49"/>
      <c r="H32" s="48" t="s">
        <v>181</v>
      </c>
      <c r="I32" s="39"/>
      <c r="J32" s="39"/>
      <c r="K32" s="39"/>
      <c r="L32" s="39"/>
      <c r="M32" s="40"/>
      <c r="N32" s="41"/>
      <c r="O32" s="42"/>
      <c r="P32" s="41"/>
      <c r="Q32" s="41"/>
      <c r="R32" s="41"/>
      <c r="S32" s="43"/>
      <c r="T32" s="41"/>
      <c r="U32" s="43">
        <v>7</v>
      </c>
      <c r="V32" s="43"/>
      <c r="W32" s="43"/>
      <c r="X32" s="44"/>
      <c r="Y32" s="41"/>
      <c r="Z32" s="41"/>
      <c r="AA32" s="45"/>
      <c r="AB32" s="46"/>
      <c r="AC32" s="42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50" t="s">
        <v>58</v>
      </c>
      <c r="AR32" s="39">
        <f t="shared" si="2"/>
        <v>0</v>
      </c>
      <c r="AS32" s="39"/>
      <c r="AT32" s="39" t="s">
        <v>77</v>
      </c>
      <c r="AU32" s="47"/>
      <c r="AV32" s="48"/>
    </row>
    <row r="33" spans="1:48" ht="39.75" customHeight="1" x14ac:dyDescent="0.2">
      <c r="A33" s="48" t="s">
        <v>182</v>
      </c>
      <c r="B33" s="48" t="s">
        <v>183</v>
      </c>
      <c r="C33" s="48"/>
      <c r="D33" s="48"/>
      <c r="E33" s="48" t="s">
        <v>184</v>
      </c>
      <c r="F33" s="49">
        <v>50</v>
      </c>
      <c r="G33" s="49"/>
      <c r="H33" s="48" t="s">
        <v>185</v>
      </c>
      <c r="I33" s="39"/>
      <c r="J33" s="39"/>
      <c r="K33" s="39"/>
      <c r="L33" s="39"/>
      <c r="M33" s="40"/>
      <c r="N33" s="41"/>
      <c r="O33" s="42"/>
      <c r="P33" s="41"/>
      <c r="Q33" s="41">
        <v>41</v>
      </c>
      <c r="R33" s="41">
        <v>9</v>
      </c>
      <c r="S33" s="43"/>
      <c r="T33" s="41"/>
      <c r="U33" s="43"/>
      <c r="V33" s="43"/>
      <c r="W33" s="43"/>
      <c r="X33" s="44"/>
      <c r="Y33" s="41"/>
      <c r="Z33" s="41"/>
      <c r="AA33" s="45"/>
      <c r="AB33" s="46"/>
      <c r="AC33" s="42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50" t="s">
        <v>58</v>
      </c>
      <c r="AR33" s="39">
        <f t="shared" si="2"/>
        <v>0</v>
      </c>
      <c r="AS33" s="39">
        <f>SUM(O33:AB33)</f>
        <v>50</v>
      </c>
      <c r="AT33" s="39" t="s">
        <v>77</v>
      </c>
      <c r="AU33" s="47" t="s">
        <v>186</v>
      </c>
      <c r="AV33" s="48"/>
    </row>
    <row r="34" spans="1:48" ht="39.75" customHeight="1" x14ac:dyDescent="0.2">
      <c r="A34" s="48" t="s">
        <v>187</v>
      </c>
      <c r="B34" s="48" t="s">
        <v>188</v>
      </c>
      <c r="C34" s="48" t="s">
        <v>189</v>
      </c>
      <c r="D34" s="48" t="s">
        <v>190</v>
      </c>
      <c r="E34" s="52" t="s">
        <v>191</v>
      </c>
      <c r="F34" s="49">
        <v>31</v>
      </c>
      <c r="G34" s="49">
        <v>2</v>
      </c>
      <c r="H34" s="48" t="s">
        <v>192</v>
      </c>
      <c r="I34" s="39"/>
      <c r="J34" s="39"/>
      <c r="K34" s="39"/>
      <c r="L34" s="39"/>
      <c r="M34" s="40"/>
      <c r="N34" s="41"/>
      <c r="O34" s="42"/>
      <c r="P34" s="41"/>
      <c r="Q34" s="41"/>
      <c r="R34" s="41"/>
      <c r="S34" s="43"/>
      <c r="T34" s="41">
        <v>-2</v>
      </c>
      <c r="U34" s="43">
        <v>31</v>
      </c>
      <c r="V34" s="43"/>
      <c r="W34" s="43"/>
      <c r="X34" s="44"/>
      <c r="Y34" s="41"/>
      <c r="Z34" s="41"/>
      <c r="AA34" s="45"/>
      <c r="AB34" s="46"/>
      <c r="AC34" s="42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50" t="s">
        <v>58</v>
      </c>
      <c r="AR34" s="39">
        <f t="shared" si="2"/>
        <v>0</v>
      </c>
      <c r="AS34" s="39"/>
      <c r="AT34" s="39" t="s">
        <v>77</v>
      </c>
      <c r="AU34" s="47"/>
      <c r="AV34" s="48"/>
    </row>
    <row r="35" spans="1:48" ht="39" customHeight="1" x14ac:dyDescent="0.2">
      <c r="A35" s="48" t="s">
        <v>193</v>
      </c>
      <c r="B35" s="48" t="s">
        <v>194</v>
      </c>
      <c r="C35" s="39" t="s">
        <v>195</v>
      </c>
      <c r="D35" s="39"/>
      <c r="E35" s="51" t="s">
        <v>196</v>
      </c>
      <c r="F35" s="49">
        <v>13</v>
      </c>
      <c r="G35" s="49"/>
      <c r="H35" s="48" t="s">
        <v>197</v>
      </c>
      <c r="I35" s="39"/>
      <c r="J35" s="39"/>
      <c r="K35" s="39"/>
      <c r="L35" s="39"/>
      <c r="M35" s="40"/>
      <c r="N35" s="41"/>
      <c r="O35" s="42"/>
      <c r="P35" s="41"/>
      <c r="Q35" s="41"/>
      <c r="R35" s="41"/>
      <c r="S35" s="43"/>
      <c r="T35" s="41"/>
      <c r="U35" s="43"/>
      <c r="V35" s="43"/>
      <c r="W35" s="43"/>
      <c r="X35" s="44"/>
      <c r="Y35" s="41">
        <v>13</v>
      </c>
      <c r="Z35" s="41"/>
      <c r="AA35" s="45"/>
      <c r="AB35" s="46"/>
      <c r="AC35" s="42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8">
        <v>1</v>
      </c>
      <c r="AR35" s="39">
        <f>SUM(X35:AI35)</f>
        <v>13</v>
      </c>
      <c r="AS35" s="39"/>
      <c r="AT35" s="39" t="s">
        <v>77</v>
      </c>
      <c r="AU35" s="47"/>
      <c r="AV35" s="48" t="s">
        <v>198</v>
      </c>
    </row>
    <row r="36" spans="1:48" ht="27" x14ac:dyDescent="0.2">
      <c r="A36" s="48" t="s">
        <v>199</v>
      </c>
      <c r="B36" s="39" t="s">
        <v>200</v>
      </c>
      <c r="C36" s="39" t="s">
        <v>201</v>
      </c>
      <c r="D36" s="39"/>
      <c r="E36" s="51">
        <v>41974</v>
      </c>
      <c r="F36" s="49">
        <v>42</v>
      </c>
      <c r="G36" s="49"/>
      <c r="H36" s="48" t="s">
        <v>202</v>
      </c>
      <c r="I36" s="39"/>
      <c r="J36" s="39"/>
      <c r="K36" s="39"/>
      <c r="L36" s="39"/>
      <c r="M36" s="40"/>
      <c r="N36" s="41"/>
      <c r="O36" s="42"/>
      <c r="P36" s="41"/>
      <c r="Q36" s="41"/>
      <c r="R36" s="41"/>
      <c r="S36" s="43"/>
      <c r="T36" s="41">
        <v>7</v>
      </c>
      <c r="U36" s="43">
        <v>35</v>
      </c>
      <c r="V36" s="43"/>
      <c r="W36" s="43"/>
      <c r="X36" s="44"/>
      <c r="Y36" s="41"/>
      <c r="Z36" s="41"/>
      <c r="AA36" s="45"/>
      <c r="AB36" s="46"/>
      <c r="AC36" s="42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8" t="s">
        <v>58</v>
      </c>
      <c r="AR36" s="39">
        <f>SUM(W36:AI36)</f>
        <v>0</v>
      </c>
      <c r="AS36" s="39">
        <f>SUM(O36:AB36)</f>
        <v>42</v>
      </c>
      <c r="AT36" s="39" t="s">
        <v>203</v>
      </c>
      <c r="AU36" s="47" t="s">
        <v>204</v>
      </c>
      <c r="AV36" s="48"/>
    </row>
    <row r="37" spans="1:48" ht="18" x14ac:dyDescent="0.2">
      <c r="A37" s="48" t="s">
        <v>205</v>
      </c>
      <c r="B37" s="39" t="s">
        <v>206</v>
      </c>
      <c r="C37" s="39"/>
      <c r="D37" s="39"/>
      <c r="E37" s="51">
        <v>42212</v>
      </c>
      <c r="F37" s="49">
        <v>6</v>
      </c>
      <c r="G37" s="49"/>
      <c r="H37" s="48" t="s">
        <v>207</v>
      </c>
      <c r="I37" s="39"/>
      <c r="J37" s="39"/>
      <c r="K37" s="39"/>
      <c r="L37" s="39"/>
      <c r="M37" s="40"/>
      <c r="N37" s="41"/>
      <c r="O37" s="42"/>
      <c r="P37" s="41"/>
      <c r="Q37" s="41"/>
      <c r="R37" s="41"/>
      <c r="S37" s="43"/>
      <c r="T37" s="41"/>
      <c r="U37" s="43"/>
      <c r="V37" s="43">
        <v>6</v>
      </c>
      <c r="W37" s="43"/>
      <c r="X37" s="44"/>
      <c r="Y37" s="41"/>
      <c r="Z37" s="41"/>
      <c r="AA37" s="45"/>
      <c r="AB37" s="46"/>
      <c r="AC37" s="42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8" t="s">
        <v>58</v>
      </c>
      <c r="AR37" s="39">
        <f>SUM(W37:AI37)</f>
        <v>0</v>
      </c>
      <c r="AS37" s="39"/>
      <c r="AT37" s="39" t="s">
        <v>59</v>
      </c>
      <c r="AU37" s="47"/>
      <c r="AV37" s="48"/>
    </row>
    <row r="38" spans="1:48" ht="27" x14ac:dyDescent="0.2">
      <c r="A38" s="48" t="s">
        <v>208</v>
      </c>
      <c r="B38" s="39" t="s">
        <v>209</v>
      </c>
      <c r="C38" s="39"/>
      <c r="D38" s="39"/>
      <c r="E38" s="51">
        <v>42293</v>
      </c>
      <c r="F38" s="49">
        <v>7</v>
      </c>
      <c r="G38" s="49"/>
      <c r="H38" s="48" t="s">
        <v>210</v>
      </c>
      <c r="I38" s="39"/>
      <c r="J38" s="39"/>
      <c r="K38" s="39"/>
      <c r="L38" s="39"/>
      <c r="M38" s="40"/>
      <c r="N38" s="41"/>
      <c r="O38" s="42"/>
      <c r="P38" s="41"/>
      <c r="Q38" s="41"/>
      <c r="R38" s="41"/>
      <c r="S38" s="43">
        <v>6</v>
      </c>
      <c r="T38" s="41">
        <v>1</v>
      </c>
      <c r="U38" s="43"/>
      <c r="V38" s="43"/>
      <c r="W38" s="43"/>
      <c r="X38" s="44"/>
      <c r="Y38" s="41"/>
      <c r="Z38" s="41"/>
      <c r="AA38" s="45"/>
      <c r="AB38" s="46"/>
      <c r="AC38" s="42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50" t="s">
        <v>58</v>
      </c>
      <c r="AR38" s="39">
        <f>SUM(W38:AI38)</f>
        <v>0</v>
      </c>
      <c r="AS38" s="39"/>
      <c r="AT38" s="39" t="s">
        <v>77</v>
      </c>
      <c r="AU38" s="47"/>
      <c r="AV38" s="48"/>
    </row>
    <row r="39" spans="1:48" ht="35.25" customHeight="1" x14ac:dyDescent="0.2">
      <c r="A39" s="48" t="s">
        <v>211</v>
      </c>
      <c r="B39" s="48" t="s">
        <v>212</v>
      </c>
      <c r="C39" s="39" t="s">
        <v>213</v>
      </c>
      <c r="D39" s="39"/>
      <c r="E39" s="52" t="s">
        <v>214</v>
      </c>
      <c r="F39" s="49">
        <v>22</v>
      </c>
      <c r="G39" s="49"/>
      <c r="H39" s="48" t="s">
        <v>215</v>
      </c>
      <c r="I39" s="39"/>
      <c r="J39" s="39"/>
      <c r="K39" s="39"/>
      <c r="L39" s="39"/>
      <c r="M39" s="40"/>
      <c r="N39" s="41"/>
      <c r="O39" s="42"/>
      <c r="P39" s="41"/>
      <c r="Q39" s="41"/>
      <c r="R39" s="41"/>
      <c r="S39" s="43"/>
      <c r="T39" s="41"/>
      <c r="U39" s="43"/>
      <c r="V39" s="43"/>
      <c r="W39" s="43"/>
      <c r="X39" s="44">
        <v>5</v>
      </c>
      <c r="Y39" s="41">
        <v>14</v>
      </c>
      <c r="Z39" s="41">
        <v>3</v>
      </c>
      <c r="AA39" s="45"/>
      <c r="AB39" s="46"/>
      <c r="AC39" s="42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8">
        <v>1</v>
      </c>
      <c r="AR39" s="39">
        <f>SUM(X39:AI39)</f>
        <v>22</v>
      </c>
      <c r="AS39" s="39"/>
      <c r="AT39" s="39" t="s">
        <v>77</v>
      </c>
      <c r="AU39" s="47"/>
      <c r="AV39" s="48"/>
    </row>
    <row r="40" spans="1:48" ht="36" x14ac:dyDescent="0.2">
      <c r="A40" s="48" t="s">
        <v>216</v>
      </c>
      <c r="B40" s="39" t="s">
        <v>217</v>
      </c>
      <c r="C40" s="39" t="s">
        <v>218</v>
      </c>
      <c r="D40" s="39"/>
      <c r="E40" s="52">
        <v>41947</v>
      </c>
      <c r="F40" s="49">
        <v>370</v>
      </c>
      <c r="G40" s="49"/>
      <c r="H40" s="48" t="s">
        <v>219</v>
      </c>
      <c r="I40" s="39"/>
      <c r="J40" s="39"/>
      <c r="K40" s="39"/>
      <c r="L40" s="39"/>
      <c r="M40" s="40"/>
      <c r="N40" s="41"/>
      <c r="O40" s="42"/>
      <c r="P40" s="41"/>
      <c r="Q40" s="41"/>
      <c r="R40" s="41"/>
      <c r="S40" s="43"/>
      <c r="T40" s="41"/>
      <c r="U40" s="43"/>
      <c r="V40" s="43"/>
      <c r="W40" s="43"/>
      <c r="X40" s="44"/>
      <c r="Y40" s="41"/>
      <c r="Z40" s="41"/>
      <c r="AA40" s="45"/>
      <c r="AB40" s="46">
        <v>30</v>
      </c>
      <c r="AC40" s="42">
        <v>50</v>
      </c>
      <c r="AD40" s="41">
        <v>50</v>
      </c>
      <c r="AE40" s="41">
        <v>50</v>
      </c>
      <c r="AF40" s="41">
        <v>50</v>
      </c>
      <c r="AG40" s="41">
        <v>50</v>
      </c>
      <c r="AH40" s="41">
        <v>50</v>
      </c>
      <c r="AI40" s="41">
        <v>40</v>
      </c>
      <c r="AJ40" s="41"/>
      <c r="AK40" s="41"/>
      <c r="AL40" s="41"/>
      <c r="AM40" s="41"/>
      <c r="AN40" s="41"/>
      <c r="AO40" s="41"/>
      <c r="AP40" s="41"/>
      <c r="AQ40" s="48">
        <v>1</v>
      </c>
      <c r="AR40" s="39">
        <f>SUM(X40:AI40)</f>
        <v>370</v>
      </c>
      <c r="AS40" s="39">
        <f>SUM(O40:AC40)</f>
        <v>80</v>
      </c>
      <c r="AT40" s="39" t="s">
        <v>77</v>
      </c>
      <c r="AU40" s="47" t="s">
        <v>220</v>
      </c>
      <c r="AV40" s="48" t="s">
        <v>221</v>
      </c>
    </row>
    <row r="41" spans="1:48" ht="15.75" customHeight="1" x14ac:dyDescent="0.2">
      <c r="A41" s="48" t="s">
        <v>222</v>
      </c>
      <c r="B41" s="39" t="s">
        <v>223</v>
      </c>
      <c r="C41" s="39"/>
      <c r="D41" s="39"/>
      <c r="E41" s="51">
        <v>42064</v>
      </c>
      <c r="F41" s="49">
        <v>7</v>
      </c>
      <c r="G41" s="49"/>
      <c r="H41" s="48" t="s">
        <v>224</v>
      </c>
      <c r="I41" s="39"/>
      <c r="J41" s="39"/>
      <c r="K41" s="39"/>
      <c r="L41" s="39"/>
      <c r="M41" s="40"/>
      <c r="N41" s="41"/>
      <c r="O41" s="42"/>
      <c r="P41" s="41"/>
      <c r="Q41" s="41"/>
      <c r="R41" s="41"/>
      <c r="S41" s="43">
        <v>7</v>
      </c>
      <c r="T41" s="41"/>
      <c r="U41" s="43"/>
      <c r="V41" s="43"/>
      <c r="W41" s="43"/>
      <c r="X41" s="44"/>
      <c r="Y41" s="41"/>
      <c r="Z41" s="41"/>
      <c r="AA41" s="45"/>
      <c r="AB41" s="46"/>
      <c r="AC41" s="42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50" t="s">
        <v>58</v>
      </c>
      <c r="AR41" s="39">
        <f>SUM(W41:AI41)</f>
        <v>0</v>
      </c>
      <c r="AS41" s="39"/>
      <c r="AT41" s="39" t="s">
        <v>59</v>
      </c>
      <c r="AU41" s="47"/>
      <c r="AV41" s="48"/>
    </row>
    <row r="42" spans="1:48" ht="27" x14ac:dyDescent="0.2">
      <c r="A42" s="48" t="s">
        <v>225</v>
      </c>
      <c r="B42" s="48" t="s">
        <v>226</v>
      </c>
      <c r="C42" s="39" t="s">
        <v>227</v>
      </c>
      <c r="D42" s="39"/>
      <c r="E42" s="51">
        <v>44284</v>
      </c>
      <c r="F42" s="49">
        <v>464</v>
      </c>
      <c r="G42" s="49"/>
      <c r="H42" s="48" t="s">
        <v>228</v>
      </c>
      <c r="I42" s="39"/>
      <c r="J42" s="39"/>
      <c r="K42" s="39"/>
      <c r="L42" s="39"/>
      <c r="M42" s="40"/>
      <c r="N42" s="41"/>
      <c r="O42" s="42"/>
      <c r="P42" s="41"/>
      <c r="Q42" s="41"/>
      <c r="R42" s="41"/>
      <c r="S42" s="43"/>
      <c r="T42" s="41"/>
      <c r="U42" s="43"/>
      <c r="V42" s="43"/>
      <c r="W42" s="43"/>
      <c r="X42" s="44"/>
      <c r="Y42" s="41"/>
      <c r="Z42" s="42">
        <v>40</v>
      </c>
      <c r="AA42" s="41">
        <v>40</v>
      </c>
      <c r="AB42" s="46">
        <v>40</v>
      </c>
      <c r="AC42" s="42">
        <v>45</v>
      </c>
      <c r="AD42" s="41">
        <v>45</v>
      </c>
      <c r="AE42" s="41">
        <v>45</v>
      </c>
      <c r="AF42" s="41">
        <v>45</v>
      </c>
      <c r="AG42" s="41">
        <v>45</v>
      </c>
      <c r="AH42" s="41">
        <v>45</v>
      </c>
      <c r="AI42" s="41">
        <v>45</v>
      </c>
      <c r="AJ42" s="41">
        <v>29</v>
      </c>
      <c r="AK42" s="41"/>
      <c r="AL42" s="41"/>
      <c r="AM42" s="41"/>
      <c r="AN42" s="41"/>
      <c r="AO42" s="41"/>
      <c r="AP42" s="41"/>
      <c r="AQ42" s="50" t="s">
        <v>157</v>
      </c>
      <c r="AR42" s="39">
        <f>SUM(X42:AJ42)</f>
        <v>464</v>
      </c>
      <c r="AS42" s="39"/>
      <c r="AT42" s="39"/>
      <c r="AU42" s="47"/>
      <c r="AV42" s="48"/>
    </row>
    <row r="43" spans="1:48" ht="27" x14ac:dyDescent="0.2">
      <c r="A43" s="48" t="s">
        <v>225</v>
      </c>
      <c r="B43" s="48" t="s">
        <v>229</v>
      </c>
      <c r="C43" s="39" t="s">
        <v>227</v>
      </c>
      <c r="D43" s="39"/>
      <c r="E43" s="51">
        <v>44246</v>
      </c>
      <c r="F43" s="49">
        <v>326</v>
      </c>
      <c r="G43" s="49"/>
      <c r="H43" s="48" t="s">
        <v>228</v>
      </c>
      <c r="I43" s="39"/>
      <c r="J43" s="39"/>
      <c r="K43" s="39"/>
      <c r="L43" s="39"/>
      <c r="M43" s="40"/>
      <c r="N43" s="41"/>
      <c r="O43" s="42"/>
      <c r="P43" s="41"/>
      <c r="Q43" s="41"/>
      <c r="R43" s="41"/>
      <c r="S43" s="43"/>
      <c r="T43" s="41"/>
      <c r="U43" s="43"/>
      <c r="V43" s="43"/>
      <c r="W43" s="43"/>
      <c r="X43" s="44"/>
      <c r="Y43" s="41"/>
      <c r="Z43" s="42">
        <v>75</v>
      </c>
      <c r="AA43" s="41">
        <v>75</v>
      </c>
      <c r="AB43" s="46">
        <v>75</v>
      </c>
      <c r="AC43" s="42">
        <v>75</v>
      </c>
      <c r="AD43" s="42">
        <v>26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50" t="s">
        <v>157</v>
      </c>
      <c r="AR43" s="39">
        <f>SUM(X43:AP43)</f>
        <v>326</v>
      </c>
      <c r="AS43" s="39"/>
      <c r="AT43" s="39" t="s">
        <v>77</v>
      </c>
      <c r="AU43" s="47"/>
      <c r="AV43" s="48" t="s">
        <v>230</v>
      </c>
    </row>
    <row r="44" spans="1:48" ht="27" x14ac:dyDescent="0.2">
      <c r="A44" s="48" t="s">
        <v>231</v>
      </c>
      <c r="B44" s="39" t="s">
        <v>232</v>
      </c>
      <c r="C44" s="39"/>
      <c r="D44" s="39"/>
      <c r="E44" s="48" t="s">
        <v>58</v>
      </c>
      <c r="F44" s="49">
        <f>SUM(K44:N44)</f>
        <v>51</v>
      </c>
      <c r="G44" s="49"/>
      <c r="H44" s="48" t="s">
        <v>233</v>
      </c>
      <c r="I44" s="39"/>
      <c r="J44" s="39"/>
      <c r="K44" s="39">
        <v>11</v>
      </c>
      <c r="L44" s="39">
        <v>33</v>
      </c>
      <c r="M44" s="40">
        <v>0</v>
      </c>
      <c r="N44" s="41">
        <v>7</v>
      </c>
      <c r="O44" s="42"/>
      <c r="P44" s="41"/>
      <c r="Q44" s="41"/>
      <c r="R44" s="41"/>
      <c r="S44" s="43"/>
      <c r="T44" s="41"/>
      <c r="U44" s="43"/>
      <c r="V44" s="43"/>
      <c r="W44" s="43"/>
      <c r="X44" s="44"/>
      <c r="Y44" s="41"/>
      <c r="Z44" s="41"/>
      <c r="AA44" s="45"/>
      <c r="AB44" s="46"/>
      <c r="AC44" s="42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50" t="s">
        <v>58</v>
      </c>
      <c r="AR44" s="39">
        <f t="shared" ref="AR44:AR55" si="3">SUM(W44:AI44)</f>
        <v>0</v>
      </c>
      <c r="AS44" s="39">
        <v>61</v>
      </c>
      <c r="AT44" s="39" t="s">
        <v>59</v>
      </c>
      <c r="AU44" s="47" t="s">
        <v>139</v>
      </c>
      <c r="AV44" s="48"/>
    </row>
    <row r="45" spans="1:48" ht="27" x14ac:dyDescent="0.2">
      <c r="A45" s="48" t="s">
        <v>234</v>
      </c>
      <c r="B45" s="39" t="s">
        <v>235</v>
      </c>
      <c r="C45" s="39"/>
      <c r="D45" s="39"/>
      <c r="E45" s="48" t="s">
        <v>62</v>
      </c>
      <c r="F45" s="49">
        <v>7</v>
      </c>
      <c r="G45" s="49"/>
      <c r="H45" s="48" t="s">
        <v>236</v>
      </c>
      <c r="I45" s="39"/>
      <c r="J45" s="39"/>
      <c r="K45" s="39"/>
      <c r="L45" s="39"/>
      <c r="M45" s="40"/>
      <c r="N45" s="41">
        <v>7</v>
      </c>
      <c r="O45" s="42"/>
      <c r="P45" s="41"/>
      <c r="Q45" s="41"/>
      <c r="R45" s="41"/>
      <c r="S45" s="43"/>
      <c r="T45" s="41"/>
      <c r="U45" s="43"/>
      <c r="V45" s="43"/>
      <c r="W45" s="43"/>
      <c r="X45" s="44"/>
      <c r="Y45" s="41"/>
      <c r="Z45" s="41"/>
      <c r="AA45" s="45"/>
      <c r="AB45" s="46"/>
      <c r="AC45" s="42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50" t="s">
        <v>58</v>
      </c>
      <c r="AR45" s="39">
        <f t="shared" si="3"/>
        <v>0</v>
      </c>
      <c r="AS45" s="39">
        <v>6</v>
      </c>
      <c r="AT45" s="39" t="s">
        <v>77</v>
      </c>
      <c r="AU45" s="47" t="s">
        <v>139</v>
      </c>
      <c r="AV45" s="48"/>
    </row>
    <row r="46" spans="1:48" ht="18" x14ac:dyDescent="0.2">
      <c r="A46" s="48" t="s">
        <v>237</v>
      </c>
      <c r="B46" s="39" t="s">
        <v>238</v>
      </c>
      <c r="C46" s="39"/>
      <c r="D46" s="39"/>
      <c r="E46" s="48" t="s">
        <v>58</v>
      </c>
      <c r="F46" s="49">
        <v>8</v>
      </c>
      <c r="G46" s="49"/>
      <c r="H46" s="48" t="s">
        <v>239</v>
      </c>
      <c r="I46" s="39"/>
      <c r="J46" s="39"/>
      <c r="K46" s="39"/>
      <c r="L46" s="39"/>
      <c r="M46" s="40"/>
      <c r="N46" s="41">
        <v>8</v>
      </c>
      <c r="O46" s="42"/>
      <c r="P46" s="41"/>
      <c r="Q46" s="41"/>
      <c r="R46" s="41"/>
      <c r="S46" s="43"/>
      <c r="T46" s="41"/>
      <c r="U46" s="43"/>
      <c r="V46" s="43"/>
      <c r="W46" s="43"/>
      <c r="X46" s="44"/>
      <c r="Y46" s="41"/>
      <c r="Z46" s="41"/>
      <c r="AA46" s="45"/>
      <c r="AB46" s="46"/>
      <c r="AC46" s="42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50" t="s">
        <v>58</v>
      </c>
      <c r="AR46" s="39">
        <f t="shared" si="3"/>
        <v>0</v>
      </c>
      <c r="AS46" s="39">
        <v>8</v>
      </c>
      <c r="AT46" s="39" t="s">
        <v>59</v>
      </c>
      <c r="AU46" s="47" t="s">
        <v>139</v>
      </c>
      <c r="AV46" s="48"/>
    </row>
    <row r="47" spans="1:48" ht="27" x14ac:dyDescent="0.2">
      <c r="A47" s="48" t="s">
        <v>240</v>
      </c>
      <c r="B47" s="39" t="s">
        <v>241</v>
      </c>
      <c r="C47" s="39"/>
      <c r="D47" s="39"/>
      <c r="E47" s="48" t="s">
        <v>62</v>
      </c>
      <c r="F47" s="49">
        <v>31</v>
      </c>
      <c r="G47" s="49"/>
      <c r="H47" s="48" t="s">
        <v>242</v>
      </c>
      <c r="I47" s="39"/>
      <c r="J47" s="39"/>
      <c r="K47" s="39"/>
      <c r="L47" s="39"/>
      <c r="M47" s="40"/>
      <c r="N47" s="41">
        <v>31</v>
      </c>
      <c r="O47" s="42"/>
      <c r="P47" s="41"/>
      <c r="Q47" s="41"/>
      <c r="R47" s="41"/>
      <c r="S47" s="43"/>
      <c r="T47" s="41"/>
      <c r="U47" s="43"/>
      <c r="V47" s="43"/>
      <c r="W47" s="43"/>
      <c r="X47" s="44"/>
      <c r="Y47" s="41"/>
      <c r="Z47" s="41"/>
      <c r="AA47" s="45"/>
      <c r="AB47" s="46"/>
      <c r="AC47" s="42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50" t="s">
        <v>58</v>
      </c>
      <c r="AR47" s="39">
        <f t="shared" si="3"/>
        <v>0</v>
      </c>
      <c r="AS47" s="39">
        <v>30</v>
      </c>
      <c r="AT47" s="39" t="s">
        <v>59</v>
      </c>
      <c r="AU47" s="47" t="s">
        <v>139</v>
      </c>
      <c r="AV47" s="48"/>
    </row>
    <row r="48" spans="1:48" ht="18" x14ac:dyDescent="0.2">
      <c r="A48" s="48" t="s">
        <v>243</v>
      </c>
      <c r="B48" s="39" t="s">
        <v>244</v>
      </c>
      <c r="C48" s="39"/>
      <c r="D48" s="39"/>
      <c r="E48" s="48" t="s">
        <v>62</v>
      </c>
      <c r="F48" s="49">
        <v>6</v>
      </c>
      <c r="G48" s="49"/>
      <c r="H48" s="48" t="s">
        <v>245</v>
      </c>
      <c r="I48" s="39"/>
      <c r="J48" s="39"/>
      <c r="K48" s="39"/>
      <c r="L48" s="39"/>
      <c r="M48" s="40">
        <v>0</v>
      </c>
      <c r="N48" s="41">
        <v>6</v>
      </c>
      <c r="O48" s="42"/>
      <c r="P48" s="41"/>
      <c r="Q48" s="41"/>
      <c r="R48" s="41"/>
      <c r="S48" s="43"/>
      <c r="T48" s="41"/>
      <c r="U48" s="43"/>
      <c r="V48" s="43"/>
      <c r="W48" s="43"/>
      <c r="X48" s="44"/>
      <c r="Y48" s="41"/>
      <c r="Z48" s="41"/>
      <c r="AA48" s="45"/>
      <c r="AB48" s="46"/>
      <c r="AC48" s="42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50" t="s">
        <v>58</v>
      </c>
      <c r="AR48" s="39">
        <f t="shared" si="3"/>
        <v>0</v>
      </c>
      <c r="AS48" s="39">
        <v>6</v>
      </c>
      <c r="AT48" s="39" t="s">
        <v>59</v>
      </c>
      <c r="AU48" s="47" t="s">
        <v>139</v>
      </c>
      <c r="AV48" s="48"/>
    </row>
    <row r="49" spans="1:48" ht="18" x14ac:dyDescent="0.2">
      <c r="A49" s="48" t="s">
        <v>246</v>
      </c>
      <c r="B49" s="39" t="s">
        <v>247</v>
      </c>
      <c r="C49" s="39"/>
      <c r="D49" s="39"/>
      <c r="E49" s="52">
        <v>41383</v>
      </c>
      <c r="F49" s="49">
        <v>10</v>
      </c>
      <c r="G49" s="49"/>
      <c r="H49" s="48" t="s">
        <v>248</v>
      </c>
      <c r="I49" s="39"/>
      <c r="J49" s="39"/>
      <c r="K49" s="39"/>
      <c r="L49" s="39"/>
      <c r="M49" s="40"/>
      <c r="N49" s="41"/>
      <c r="O49" s="42"/>
      <c r="P49" s="41"/>
      <c r="Q49" s="41">
        <v>5</v>
      </c>
      <c r="R49" s="41">
        <v>5</v>
      </c>
      <c r="S49" s="43"/>
      <c r="T49" s="41"/>
      <c r="U49" s="43"/>
      <c r="V49" s="43"/>
      <c r="W49" s="43"/>
      <c r="X49" s="44"/>
      <c r="Y49" s="41"/>
      <c r="Z49" s="41"/>
      <c r="AA49" s="45"/>
      <c r="AB49" s="46"/>
      <c r="AC49" s="42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50" t="s">
        <v>58</v>
      </c>
      <c r="AR49" s="39">
        <f t="shared" si="3"/>
        <v>0</v>
      </c>
      <c r="AS49" s="39"/>
      <c r="AT49" s="39" t="s">
        <v>59</v>
      </c>
      <c r="AU49" s="47" t="s">
        <v>249</v>
      </c>
      <c r="AV49" s="48"/>
    </row>
    <row r="50" spans="1:48" ht="18" x14ac:dyDescent="0.2">
      <c r="A50" s="48" t="s">
        <v>250</v>
      </c>
      <c r="B50" s="48" t="s">
        <v>251</v>
      </c>
      <c r="C50" s="48" t="s">
        <v>252</v>
      </c>
      <c r="D50" s="48"/>
      <c r="E50" s="52" t="s">
        <v>253</v>
      </c>
      <c r="F50" s="49">
        <v>68</v>
      </c>
      <c r="G50" s="49"/>
      <c r="H50" s="48" t="s">
        <v>254</v>
      </c>
      <c r="I50" s="39"/>
      <c r="J50" s="39"/>
      <c r="K50" s="39"/>
      <c r="L50" s="39"/>
      <c r="M50" s="40"/>
      <c r="N50" s="41"/>
      <c r="O50" s="42"/>
      <c r="P50" s="41"/>
      <c r="Q50" s="41"/>
      <c r="R50" s="41">
        <v>-2</v>
      </c>
      <c r="S50" s="43">
        <v>28</v>
      </c>
      <c r="T50" s="41">
        <v>32</v>
      </c>
      <c r="U50" s="43">
        <v>8</v>
      </c>
      <c r="V50" s="43"/>
      <c r="W50" s="43"/>
      <c r="X50" s="44"/>
      <c r="Y50" s="41"/>
      <c r="Z50" s="41"/>
      <c r="AA50" s="45"/>
      <c r="AB50" s="46"/>
      <c r="AC50" s="42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50" t="s">
        <v>58</v>
      </c>
      <c r="AR50" s="39">
        <f t="shared" si="3"/>
        <v>0</v>
      </c>
      <c r="AS50" s="39"/>
      <c r="AT50" s="39" t="s">
        <v>255</v>
      </c>
      <c r="AU50" s="47" t="s">
        <v>256</v>
      </c>
      <c r="AV50" s="48"/>
    </row>
    <row r="51" spans="1:48" ht="27" x14ac:dyDescent="0.2">
      <c r="A51" s="48" t="s">
        <v>257</v>
      </c>
      <c r="B51" s="39" t="s">
        <v>258</v>
      </c>
      <c r="C51" s="39"/>
      <c r="D51" s="39"/>
      <c r="E51" s="48" t="s">
        <v>58</v>
      </c>
      <c r="F51" s="49">
        <v>10</v>
      </c>
      <c r="G51" s="49"/>
      <c r="H51" s="48" t="s">
        <v>259</v>
      </c>
      <c r="I51" s="39"/>
      <c r="J51" s="39"/>
      <c r="K51" s="39"/>
      <c r="L51" s="39"/>
      <c r="M51" s="40"/>
      <c r="N51" s="41"/>
      <c r="O51" s="42">
        <v>8</v>
      </c>
      <c r="P51" s="41">
        <v>2</v>
      </c>
      <c r="Q51" s="41"/>
      <c r="R51" s="41"/>
      <c r="S51" s="43"/>
      <c r="T51" s="41"/>
      <c r="U51" s="43"/>
      <c r="V51" s="43"/>
      <c r="W51" s="43"/>
      <c r="X51" s="44"/>
      <c r="Y51" s="41"/>
      <c r="Z51" s="41"/>
      <c r="AA51" s="45"/>
      <c r="AB51" s="46"/>
      <c r="AC51" s="42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50" t="s">
        <v>58</v>
      </c>
      <c r="AR51" s="39">
        <f t="shared" si="3"/>
        <v>0</v>
      </c>
      <c r="AS51" s="39"/>
      <c r="AT51" s="39" t="s">
        <v>59</v>
      </c>
      <c r="AU51" s="47" t="s">
        <v>139</v>
      </c>
      <c r="AV51" s="48"/>
    </row>
    <row r="52" spans="1:48" ht="18" x14ac:dyDescent="0.2">
      <c r="A52" s="48" t="s">
        <v>260</v>
      </c>
      <c r="B52" s="39" t="s">
        <v>261</v>
      </c>
      <c r="C52" s="39"/>
      <c r="D52" s="39"/>
      <c r="E52" s="52">
        <v>41467</v>
      </c>
      <c r="F52" s="49">
        <v>6</v>
      </c>
      <c r="G52" s="49"/>
      <c r="H52" s="48" t="s">
        <v>262</v>
      </c>
      <c r="I52" s="39"/>
      <c r="J52" s="39"/>
      <c r="K52" s="39"/>
      <c r="L52" s="39"/>
      <c r="M52" s="40"/>
      <c r="N52" s="41"/>
      <c r="O52" s="42"/>
      <c r="P52" s="41">
        <v>6</v>
      </c>
      <c r="Q52" s="41"/>
      <c r="R52" s="41"/>
      <c r="S52" s="43"/>
      <c r="T52" s="41"/>
      <c r="U52" s="43"/>
      <c r="V52" s="43"/>
      <c r="W52" s="43"/>
      <c r="X52" s="44"/>
      <c r="Y52" s="41"/>
      <c r="Z52" s="41"/>
      <c r="AA52" s="45"/>
      <c r="AB52" s="46"/>
      <c r="AC52" s="42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50" t="s">
        <v>58</v>
      </c>
      <c r="AR52" s="39">
        <f t="shared" si="3"/>
        <v>0</v>
      </c>
      <c r="AS52" s="39">
        <v>6</v>
      </c>
      <c r="AT52" s="39" t="s">
        <v>59</v>
      </c>
      <c r="AU52" s="47" t="s">
        <v>263</v>
      </c>
      <c r="AV52" s="48"/>
    </row>
    <row r="53" spans="1:48" ht="18" x14ac:dyDescent="0.2">
      <c r="A53" s="48" t="s">
        <v>264</v>
      </c>
      <c r="B53" s="48" t="s">
        <v>265</v>
      </c>
      <c r="C53" s="48" t="s">
        <v>252</v>
      </c>
      <c r="D53" s="48"/>
      <c r="E53" s="52">
        <v>42748</v>
      </c>
      <c r="F53" s="49">
        <v>60</v>
      </c>
      <c r="G53" s="49"/>
      <c r="H53" s="48" t="s">
        <v>266</v>
      </c>
      <c r="I53" s="39"/>
      <c r="J53" s="39"/>
      <c r="K53" s="39"/>
      <c r="L53" s="39"/>
      <c r="M53" s="40"/>
      <c r="N53" s="41"/>
      <c r="O53" s="42"/>
      <c r="P53" s="41"/>
      <c r="Q53" s="41"/>
      <c r="R53" s="41"/>
      <c r="S53" s="43"/>
      <c r="T53" s="41">
        <v>27</v>
      </c>
      <c r="U53" s="43">
        <v>33</v>
      </c>
      <c r="V53" s="43"/>
      <c r="W53" s="43"/>
      <c r="X53" s="44"/>
      <c r="Y53" s="41"/>
      <c r="Z53" s="41"/>
      <c r="AA53" s="45"/>
      <c r="AB53" s="46"/>
      <c r="AC53" s="42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50" t="s">
        <v>58</v>
      </c>
      <c r="AR53" s="39">
        <f t="shared" si="3"/>
        <v>0</v>
      </c>
      <c r="AS53" s="39"/>
      <c r="AT53" s="39" t="s">
        <v>77</v>
      </c>
      <c r="AU53" s="47" t="s">
        <v>267</v>
      </c>
      <c r="AV53" s="48"/>
    </row>
    <row r="54" spans="1:48" ht="18" x14ac:dyDescent="0.2">
      <c r="A54" s="48" t="s">
        <v>268</v>
      </c>
      <c r="B54" s="39" t="s">
        <v>269</v>
      </c>
      <c r="C54" s="39" t="s">
        <v>252</v>
      </c>
      <c r="D54" s="39" t="s">
        <v>270</v>
      </c>
      <c r="E54" s="52">
        <v>42341</v>
      </c>
      <c r="F54" s="49">
        <v>99</v>
      </c>
      <c r="G54" s="49"/>
      <c r="H54" s="48" t="s">
        <v>271</v>
      </c>
      <c r="I54" s="39"/>
      <c r="J54" s="39"/>
      <c r="K54" s="39"/>
      <c r="L54" s="39"/>
      <c r="M54" s="40"/>
      <c r="N54" s="41"/>
      <c r="O54" s="42"/>
      <c r="P54" s="41"/>
      <c r="Q54" s="41"/>
      <c r="R54" s="41"/>
      <c r="S54" s="43"/>
      <c r="T54" s="41">
        <v>68</v>
      </c>
      <c r="U54" s="43">
        <v>31</v>
      </c>
      <c r="V54" s="43"/>
      <c r="W54" s="43"/>
      <c r="X54" s="44"/>
      <c r="Y54" s="41"/>
      <c r="Z54" s="41"/>
      <c r="AA54" s="45"/>
      <c r="AB54" s="46"/>
      <c r="AC54" s="42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50" t="s">
        <v>58</v>
      </c>
      <c r="AR54" s="39">
        <f t="shared" si="3"/>
        <v>0</v>
      </c>
      <c r="AS54" s="39">
        <v>99</v>
      </c>
      <c r="AT54" s="39" t="s">
        <v>77</v>
      </c>
      <c r="AU54" s="47" t="s">
        <v>272</v>
      </c>
      <c r="AV54" s="48"/>
    </row>
    <row r="55" spans="1:48" ht="21" customHeight="1" x14ac:dyDescent="0.2">
      <c r="A55" s="48" t="s">
        <v>273</v>
      </c>
      <c r="B55" s="39" t="s">
        <v>274</v>
      </c>
      <c r="C55" s="39"/>
      <c r="D55" s="39"/>
      <c r="E55" s="48" t="s">
        <v>58</v>
      </c>
      <c r="F55" s="49">
        <v>25</v>
      </c>
      <c r="G55" s="49"/>
      <c r="H55" s="48" t="s">
        <v>275</v>
      </c>
      <c r="I55" s="39"/>
      <c r="J55" s="39"/>
      <c r="K55" s="39"/>
      <c r="L55" s="39"/>
      <c r="M55" s="40"/>
      <c r="N55" s="41"/>
      <c r="O55" s="42">
        <v>25</v>
      </c>
      <c r="P55" s="41"/>
      <c r="Q55" s="41"/>
      <c r="R55" s="41"/>
      <c r="S55" s="43"/>
      <c r="T55" s="41"/>
      <c r="U55" s="43"/>
      <c r="V55" s="43"/>
      <c r="W55" s="43"/>
      <c r="X55" s="44"/>
      <c r="Y55" s="41"/>
      <c r="Z55" s="41"/>
      <c r="AA55" s="45"/>
      <c r="AB55" s="46"/>
      <c r="AC55" s="42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50" t="s">
        <v>58</v>
      </c>
      <c r="AR55" s="39">
        <f t="shared" si="3"/>
        <v>0</v>
      </c>
      <c r="AS55" s="39">
        <v>20</v>
      </c>
      <c r="AT55" s="39" t="s">
        <v>77</v>
      </c>
      <c r="AU55" s="47" t="s">
        <v>139</v>
      </c>
      <c r="AV55" s="48"/>
    </row>
    <row r="56" spans="1:48" ht="98.25" customHeight="1" x14ac:dyDescent="0.2">
      <c r="A56" s="48" t="s">
        <v>276</v>
      </c>
      <c r="B56" s="48" t="s">
        <v>277</v>
      </c>
      <c r="C56" s="48" t="s">
        <v>252</v>
      </c>
      <c r="D56" s="48"/>
      <c r="E56" s="48" t="s">
        <v>278</v>
      </c>
      <c r="F56" s="49">
        <v>1633</v>
      </c>
      <c r="G56" s="49"/>
      <c r="H56" s="48" t="s">
        <v>279</v>
      </c>
      <c r="I56" s="63">
        <v>30</v>
      </c>
      <c r="J56" s="63">
        <v>38</v>
      </c>
      <c r="K56" s="63">
        <v>45</v>
      </c>
      <c r="L56" s="63">
        <v>16</v>
      </c>
      <c r="M56" s="64">
        <v>23</v>
      </c>
      <c r="N56" s="41">
        <v>24</v>
      </c>
      <c r="O56" s="42">
        <v>23</v>
      </c>
      <c r="P56" s="41">
        <v>22</v>
      </c>
      <c r="Q56" s="41">
        <v>43</v>
      </c>
      <c r="R56" s="41">
        <v>42</v>
      </c>
      <c r="S56" s="43">
        <v>62</v>
      </c>
      <c r="T56" s="41">
        <v>59</v>
      </c>
      <c r="U56" s="43">
        <v>35</v>
      </c>
      <c r="V56" s="43">
        <v>64</v>
      </c>
      <c r="W56" s="43">
        <v>8</v>
      </c>
      <c r="X56" s="44">
        <v>50</v>
      </c>
      <c r="Y56" s="41">
        <v>50</v>
      </c>
      <c r="Z56" s="41">
        <v>50</v>
      </c>
      <c r="AA56" s="45">
        <v>50</v>
      </c>
      <c r="AB56" s="46">
        <v>50</v>
      </c>
      <c r="AC56" s="42">
        <v>50</v>
      </c>
      <c r="AD56" s="41">
        <v>50</v>
      </c>
      <c r="AE56" s="41">
        <v>50</v>
      </c>
      <c r="AF56" s="41">
        <v>42</v>
      </c>
      <c r="AG56" s="41">
        <v>30</v>
      </c>
      <c r="AH56" s="41"/>
      <c r="AI56" s="41"/>
      <c r="AJ56" s="41"/>
      <c r="AK56" s="41"/>
      <c r="AL56" s="41"/>
      <c r="AM56" s="41"/>
      <c r="AN56" s="41"/>
      <c r="AO56" s="41"/>
      <c r="AP56" s="41"/>
      <c r="AQ56" s="48">
        <v>1</v>
      </c>
      <c r="AR56" s="39">
        <f>SUM(X56:AI56)</f>
        <v>472</v>
      </c>
      <c r="AS56" s="39">
        <v>198</v>
      </c>
      <c r="AT56" s="39" t="s">
        <v>77</v>
      </c>
      <c r="AU56" s="47"/>
      <c r="AV56" s="48"/>
    </row>
    <row r="57" spans="1:48" ht="27" x14ac:dyDescent="0.2">
      <c r="A57" s="48" t="s">
        <v>280</v>
      </c>
      <c r="B57" s="48" t="s">
        <v>281</v>
      </c>
      <c r="C57" s="48" t="s">
        <v>252</v>
      </c>
      <c r="D57" s="48"/>
      <c r="E57" s="48" t="s">
        <v>282</v>
      </c>
      <c r="F57" s="60">
        <v>125</v>
      </c>
      <c r="G57" s="49">
        <v>1</v>
      </c>
      <c r="H57" s="48" t="s">
        <v>279</v>
      </c>
      <c r="I57" s="39"/>
      <c r="J57" s="39"/>
      <c r="K57" s="39"/>
      <c r="L57" s="39"/>
      <c r="M57" s="40"/>
      <c r="N57" s="41"/>
      <c r="O57" s="42"/>
      <c r="P57" s="41"/>
      <c r="Q57" s="41"/>
      <c r="R57" s="41"/>
      <c r="S57" s="43"/>
      <c r="T57" s="41">
        <v>-1</v>
      </c>
      <c r="U57" s="43">
        <v>2</v>
      </c>
      <c r="V57" s="43">
        <v>0</v>
      </c>
      <c r="W57" s="43">
        <v>10</v>
      </c>
      <c r="X57" s="44">
        <v>29</v>
      </c>
      <c r="Y57" s="41">
        <v>29</v>
      </c>
      <c r="Z57" s="41">
        <v>28</v>
      </c>
      <c r="AA57" s="45">
        <v>27</v>
      </c>
      <c r="AB57" s="46"/>
      <c r="AC57" s="42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8">
        <v>1</v>
      </c>
      <c r="AR57" s="39">
        <f>SUM(X57:AI57)</f>
        <v>113</v>
      </c>
      <c r="AS57" s="39">
        <v>125</v>
      </c>
      <c r="AT57" s="39" t="s">
        <v>77</v>
      </c>
      <c r="AU57" s="47" t="s">
        <v>283</v>
      </c>
      <c r="AV57" s="48"/>
    </row>
    <row r="58" spans="1:48" ht="27" x14ac:dyDescent="0.2">
      <c r="A58" s="48" t="s">
        <v>284</v>
      </c>
      <c r="B58" s="48" t="s">
        <v>285</v>
      </c>
      <c r="C58" s="48"/>
      <c r="D58" s="48"/>
      <c r="E58" s="52">
        <v>42681</v>
      </c>
      <c r="F58" s="49">
        <v>9</v>
      </c>
      <c r="G58" s="49"/>
      <c r="H58" s="48" t="s">
        <v>286</v>
      </c>
      <c r="I58" s="63"/>
      <c r="J58" s="63"/>
      <c r="K58" s="63"/>
      <c r="L58" s="63"/>
      <c r="M58" s="64"/>
      <c r="N58" s="41"/>
      <c r="O58" s="42"/>
      <c r="P58" s="41"/>
      <c r="Q58" s="41"/>
      <c r="R58" s="41"/>
      <c r="S58" s="43"/>
      <c r="T58" s="41">
        <v>9</v>
      </c>
      <c r="U58" s="43"/>
      <c r="V58" s="43"/>
      <c r="W58" s="43"/>
      <c r="X58" s="44"/>
      <c r="Y58" s="41"/>
      <c r="Z58" s="41"/>
      <c r="AA58" s="45"/>
      <c r="AB58" s="46"/>
      <c r="AC58" s="42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50" t="s">
        <v>58</v>
      </c>
      <c r="AR58" s="39">
        <f>SUM(X58:AI58)</f>
        <v>0</v>
      </c>
      <c r="AS58" s="39"/>
      <c r="AT58" s="39" t="s">
        <v>59</v>
      </c>
      <c r="AU58" s="47"/>
      <c r="AV58" s="48"/>
    </row>
    <row r="59" spans="1:48" ht="36" x14ac:dyDescent="0.2">
      <c r="A59" s="48" t="s">
        <v>287</v>
      </c>
      <c r="B59" s="48" t="s">
        <v>288</v>
      </c>
      <c r="C59" s="48"/>
      <c r="D59" s="48" t="s">
        <v>67</v>
      </c>
      <c r="E59" s="52">
        <v>43250</v>
      </c>
      <c r="F59" s="49">
        <v>6</v>
      </c>
      <c r="G59" s="49"/>
      <c r="H59" s="48" t="s">
        <v>289</v>
      </c>
      <c r="I59" s="63"/>
      <c r="J59" s="63"/>
      <c r="K59" s="63"/>
      <c r="L59" s="63"/>
      <c r="M59" s="64"/>
      <c r="N59" s="41"/>
      <c r="O59" s="42"/>
      <c r="P59" s="41"/>
      <c r="Q59" s="41"/>
      <c r="R59" s="41"/>
      <c r="S59" s="43"/>
      <c r="T59" s="41"/>
      <c r="U59" s="43"/>
      <c r="V59" s="43">
        <v>6</v>
      </c>
      <c r="W59" s="43"/>
      <c r="X59" s="44"/>
      <c r="Y59" s="41"/>
      <c r="Z59" s="41"/>
      <c r="AA59" s="45"/>
      <c r="AB59" s="46"/>
      <c r="AC59" s="42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50" t="s">
        <v>58</v>
      </c>
      <c r="AR59" s="39">
        <f>SUM(W59:AI59)</f>
        <v>0</v>
      </c>
      <c r="AS59" s="39"/>
      <c r="AT59" s="39" t="s">
        <v>59</v>
      </c>
      <c r="AU59" s="47"/>
      <c r="AV59" s="48"/>
    </row>
    <row r="60" spans="1:48" ht="27" x14ac:dyDescent="0.2">
      <c r="A60" s="48" t="s">
        <v>290</v>
      </c>
      <c r="B60" s="48" t="s">
        <v>291</v>
      </c>
      <c r="C60" s="48"/>
      <c r="D60" s="48" t="s">
        <v>67</v>
      </c>
      <c r="E60" s="52">
        <v>43479</v>
      </c>
      <c r="F60" s="49">
        <v>12</v>
      </c>
      <c r="G60" s="49"/>
      <c r="H60" s="48" t="s">
        <v>292</v>
      </c>
      <c r="I60" s="63"/>
      <c r="J60" s="63"/>
      <c r="K60" s="63"/>
      <c r="L60" s="63"/>
      <c r="M60" s="64"/>
      <c r="N60" s="41"/>
      <c r="O60" s="42"/>
      <c r="P60" s="41"/>
      <c r="Q60" s="41"/>
      <c r="R60" s="41"/>
      <c r="S60" s="43"/>
      <c r="T60" s="41"/>
      <c r="U60" s="43"/>
      <c r="V60" s="43"/>
      <c r="W60" s="43"/>
      <c r="X60" s="44"/>
      <c r="Y60" s="41">
        <v>12</v>
      </c>
      <c r="Z60" s="41"/>
      <c r="AA60" s="45"/>
      <c r="AB60" s="46"/>
      <c r="AC60" s="42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50" t="s">
        <v>83</v>
      </c>
      <c r="AR60" s="39">
        <f>SUM(X60:AI60)</f>
        <v>12</v>
      </c>
      <c r="AS60" s="39"/>
      <c r="AT60" s="39" t="s">
        <v>59</v>
      </c>
      <c r="AU60" s="47"/>
      <c r="AV60" s="48" t="s">
        <v>293</v>
      </c>
    </row>
    <row r="61" spans="1:48" ht="29.25" customHeight="1" x14ac:dyDescent="0.2">
      <c r="A61" s="48" t="s">
        <v>294</v>
      </c>
      <c r="B61" s="48" t="s">
        <v>295</v>
      </c>
      <c r="C61" s="48" t="s">
        <v>296</v>
      </c>
      <c r="D61" s="48" t="s">
        <v>297</v>
      </c>
      <c r="E61" s="52">
        <v>43378</v>
      </c>
      <c r="F61" s="49">
        <v>25</v>
      </c>
      <c r="G61" s="49"/>
      <c r="H61" s="48" t="s">
        <v>298</v>
      </c>
      <c r="I61" s="63"/>
      <c r="J61" s="63"/>
      <c r="K61" s="63"/>
      <c r="L61" s="63"/>
      <c r="M61" s="64"/>
      <c r="N61" s="41"/>
      <c r="O61" s="42"/>
      <c r="P61" s="41"/>
      <c r="Q61" s="41"/>
      <c r="R61" s="41"/>
      <c r="S61" s="43"/>
      <c r="T61" s="41"/>
      <c r="U61" s="43">
        <v>-1</v>
      </c>
      <c r="V61" s="43">
        <v>7</v>
      </c>
      <c r="W61" s="43">
        <v>18</v>
      </c>
      <c r="X61" s="44"/>
      <c r="Y61" s="41"/>
      <c r="Z61" s="41"/>
      <c r="AA61" s="45"/>
      <c r="AB61" s="46"/>
      <c r="AC61" s="42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50" t="s">
        <v>58</v>
      </c>
      <c r="AR61" s="39">
        <v>0</v>
      </c>
      <c r="AS61" s="39"/>
      <c r="AT61" s="39" t="s">
        <v>77</v>
      </c>
      <c r="AU61" s="47"/>
      <c r="AV61" s="48"/>
    </row>
    <row r="62" spans="1:48" s="10" customFormat="1" ht="31.5" customHeight="1" x14ac:dyDescent="0.2">
      <c r="A62" s="48" t="s">
        <v>299</v>
      </c>
      <c r="B62" s="48" t="s">
        <v>300</v>
      </c>
      <c r="C62" s="48"/>
      <c r="D62" s="48"/>
      <c r="E62" s="52">
        <v>41171</v>
      </c>
      <c r="F62" s="49">
        <v>12</v>
      </c>
      <c r="G62" s="49"/>
      <c r="H62" s="48" t="s">
        <v>301</v>
      </c>
      <c r="I62" s="63"/>
      <c r="J62" s="63"/>
      <c r="K62" s="63"/>
      <c r="L62" s="63"/>
      <c r="M62" s="64"/>
      <c r="N62" s="41"/>
      <c r="O62" s="42"/>
      <c r="P62" s="41"/>
      <c r="Q62" s="41"/>
      <c r="R62" s="41"/>
      <c r="S62" s="43"/>
      <c r="T62" s="41"/>
      <c r="U62" s="43"/>
      <c r="V62" s="43">
        <v>12</v>
      </c>
      <c r="W62" s="43"/>
      <c r="X62" s="44"/>
      <c r="Y62" s="41"/>
      <c r="Z62" s="41"/>
      <c r="AA62" s="45"/>
      <c r="AB62" s="46"/>
      <c r="AC62" s="42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50" t="s">
        <v>58</v>
      </c>
      <c r="AR62" s="39">
        <f>SUM(W62:AI62)</f>
        <v>0</v>
      </c>
      <c r="AS62" s="39"/>
      <c r="AT62" s="39" t="s">
        <v>59</v>
      </c>
      <c r="AU62" s="47"/>
      <c r="AV62" s="48"/>
    </row>
    <row r="63" spans="1:48" s="10" customFormat="1" ht="31.5" customHeight="1" x14ac:dyDescent="0.2">
      <c r="A63" s="48" t="s">
        <v>302</v>
      </c>
      <c r="B63" s="48" t="s">
        <v>303</v>
      </c>
      <c r="C63" s="48"/>
      <c r="D63" s="48" t="s">
        <v>304</v>
      </c>
      <c r="E63" s="52">
        <v>43697</v>
      </c>
      <c r="F63" s="49">
        <v>9</v>
      </c>
      <c r="G63" s="49">
        <v>1</v>
      </c>
      <c r="H63" s="48" t="s">
        <v>305</v>
      </c>
      <c r="I63" s="63"/>
      <c r="J63" s="63"/>
      <c r="K63" s="63"/>
      <c r="L63" s="63"/>
      <c r="M63" s="64"/>
      <c r="N63" s="41"/>
      <c r="O63" s="42"/>
      <c r="P63" s="41"/>
      <c r="Q63" s="41"/>
      <c r="R63" s="41"/>
      <c r="S63" s="43"/>
      <c r="T63" s="41"/>
      <c r="U63" s="43"/>
      <c r="V63" s="43"/>
      <c r="W63" s="43"/>
      <c r="X63" s="44"/>
      <c r="Y63" s="41">
        <v>-1</v>
      </c>
      <c r="Z63" s="41">
        <v>9</v>
      </c>
      <c r="AA63" s="45"/>
      <c r="AB63" s="46"/>
      <c r="AC63" s="42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50" t="s">
        <v>157</v>
      </c>
      <c r="AR63" s="39">
        <v>9</v>
      </c>
      <c r="AS63" s="39"/>
      <c r="AT63" s="39" t="s">
        <v>77</v>
      </c>
      <c r="AU63" s="47"/>
      <c r="AV63" s="65" t="s">
        <v>306</v>
      </c>
    </row>
    <row r="64" spans="1:48" s="10" customFormat="1" ht="31.5" customHeight="1" x14ac:dyDescent="0.2">
      <c r="A64" s="48" t="s">
        <v>307</v>
      </c>
      <c r="B64" s="48" t="s">
        <v>308</v>
      </c>
      <c r="C64" s="48"/>
      <c r="D64" s="48"/>
      <c r="E64" s="52">
        <v>43867</v>
      </c>
      <c r="F64" s="49">
        <v>6</v>
      </c>
      <c r="G64" s="49"/>
      <c r="H64" s="48" t="s">
        <v>309</v>
      </c>
      <c r="I64" s="63"/>
      <c r="J64" s="63"/>
      <c r="K64" s="63"/>
      <c r="L64" s="63"/>
      <c r="M64" s="64"/>
      <c r="N64" s="41"/>
      <c r="O64" s="42"/>
      <c r="P64" s="41"/>
      <c r="Q64" s="41"/>
      <c r="R64" s="41"/>
      <c r="S64" s="43"/>
      <c r="T64" s="41"/>
      <c r="U64" s="43"/>
      <c r="V64" s="43"/>
      <c r="W64" s="43"/>
      <c r="X64" s="44"/>
      <c r="Y64" s="41"/>
      <c r="Z64" s="41">
        <v>6</v>
      </c>
      <c r="AA64" s="45"/>
      <c r="AB64" s="46"/>
      <c r="AC64" s="42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50" t="s">
        <v>83</v>
      </c>
      <c r="AR64" s="39">
        <v>6</v>
      </c>
      <c r="AS64" s="39"/>
      <c r="AT64" s="39" t="s">
        <v>77</v>
      </c>
      <c r="AU64" s="47"/>
      <c r="AV64" s="48"/>
    </row>
    <row r="65" spans="1:253" ht="18" x14ac:dyDescent="0.2">
      <c r="A65" s="48" t="s">
        <v>310</v>
      </c>
      <c r="B65" s="39" t="s">
        <v>311</v>
      </c>
      <c r="C65" s="39"/>
      <c r="D65" s="39"/>
      <c r="E65" s="52">
        <v>40753</v>
      </c>
      <c r="F65" s="49">
        <v>26</v>
      </c>
      <c r="G65" s="49"/>
      <c r="H65" s="48" t="s">
        <v>312</v>
      </c>
      <c r="I65" s="39"/>
      <c r="J65" s="39"/>
      <c r="K65" s="39"/>
      <c r="L65" s="39"/>
      <c r="M65" s="40"/>
      <c r="N65" s="41"/>
      <c r="O65" s="42"/>
      <c r="P65" s="41"/>
      <c r="Q65" s="41">
        <v>26</v>
      </c>
      <c r="R65" s="41"/>
      <c r="S65" s="43"/>
      <c r="T65" s="41"/>
      <c r="U65" s="43"/>
      <c r="V65" s="43"/>
      <c r="W65" s="43"/>
      <c r="X65" s="44"/>
      <c r="Y65" s="41"/>
      <c r="Z65" s="41"/>
      <c r="AA65" s="45"/>
      <c r="AB65" s="46"/>
      <c r="AC65" s="42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50" t="s">
        <v>58</v>
      </c>
      <c r="AR65" s="39">
        <f>SUM(W65:AI65)</f>
        <v>0</v>
      </c>
      <c r="AS65" s="39"/>
      <c r="AT65" s="39" t="s">
        <v>59</v>
      </c>
      <c r="AU65" s="47"/>
      <c r="AV65" s="48"/>
    </row>
    <row r="66" spans="1:253" ht="18" x14ac:dyDescent="0.2">
      <c r="A66" s="48" t="s">
        <v>310</v>
      </c>
      <c r="B66" s="48" t="s">
        <v>313</v>
      </c>
      <c r="C66" s="48"/>
      <c r="D66" s="48" t="s">
        <v>67</v>
      </c>
      <c r="E66" s="52">
        <v>42720</v>
      </c>
      <c r="F66" s="49">
        <v>9</v>
      </c>
      <c r="G66" s="49"/>
      <c r="H66" s="48" t="s">
        <v>314</v>
      </c>
      <c r="I66" s="63"/>
      <c r="J66" s="63"/>
      <c r="K66" s="63"/>
      <c r="L66" s="63"/>
      <c r="M66" s="64"/>
      <c r="N66" s="41"/>
      <c r="O66" s="42"/>
      <c r="P66" s="41"/>
      <c r="Q66" s="41"/>
      <c r="R66" s="41"/>
      <c r="S66" s="43"/>
      <c r="T66" s="41"/>
      <c r="U66" s="43">
        <v>9</v>
      </c>
      <c r="V66" s="43"/>
      <c r="W66" s="43"/>
      <c r="X66" s="44"/>
      <c r="Y66" s="41"/>
      <c r="Z66" s="41"/>
      <c r="AA66" s="45"/>
      <c r="AB66" s="46"/>
      <c r="AC66" s="42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50" t="s">
        <v>58</v>
      </c>
      <c r="AR66" s="39">
        <f>SUM(W66:AI66)</f>
        <v>0</v>
      </c>
      <c r="AS66" s="39"/>
      <c r="AT66" s="39" t="s">
        <v>77</v>
      </c>
      <c r="AU66" s="47"/>
      <c r="AV66" s="48"/>
    </row>
    <row r="67" spans="1:253" ht="41.25" customHeight="1" x14ac:dyDescent="0.2">
      <c r="A67" s="48" t="s">
        <v>315</v>
      </c>
      <c r="B67" s="48" t="s">
        <v>316</v>
      </c>
      <c r="C67" s="48"/>
      <c r="D67" s="48" t="s">
        <v>67</v>
      </c>
      <c r="E67" s="52" t="s">
        <v>317</v>
      </c>
      <c r="F67" s="49">
        <v>9</v>
      </c>
      <c r="G67" s="49"/>
      <c r="H67" s="48" t="s">
        <v>318</v>
      </c>
      <c r="I67" s="63"/>
      <c r="J67" s="63"/>
      <c r="K67" s="63"/>
      <c r="L67" s="63"/>
      <c r="M67" s="64"/>
      <c r="N67" s="41"/>
      <c r="O67" s="42"/>
      <c r="P67" s="41"/>
      <c r="Q67" s="41"/>
      <c r="R67" s="41"/>
      <c r="S67" s="43"/>
      <c r="T67" s="41"/>
      <c r="U67" s="43"/>
      <c r="V67" s="43"/>
      <c r="W67" s="43">
        <v>1</v>
      </c>
      <c r="X67" s="44">
        <v>8</v>
      </c>
      <c r="Y67" s="41"/>
      <c r="Z67" s="41"/>
      <c r="AA67" s="45"/>
      <c r="AB67" s="46"/>
      <c r="AC67" s="42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8">
        <v>1</v>
      </c>
      <c r="AR67" s="39">
        <f>SUM(X67:AI67)</f>
        <v>8</v>
      </c>
      <c r="AS67" s="39"/>
      <c r="AT67" s="39" t="s">
        <v>59</v>
      </c>
      <c r="AU67" s="47"/>
      <c r="AV67" s="66"/>
    </row>
    <row r="68" spans="1:253" ht="36" x14ac:dyDescent="0.2">
      <c r="A68" s="48" t="s">
        <v>319</v>
      </c>
      <c r="B68" s="48" t="s">
        <v>320</v>
      </c>
      <c r="C68" s="48"/>
      <c r="D68" s="48" t="s">
        <v>67</v>
      </c>
      <c r="E68" s="52">
        <v>43487</v>
      </c>
      <c r="F68" s="49">
        <v>35</v>
      </c>
      <c r="G68" s="49"/>
      <c r="H68" s="48" t="s">
        <v>321</v>
      </c>
      <c r="I68" s="63"/>
      <c r="J68" s="63"/>
      <c r="K68" s="63"/>
      <c r="L68" s="63"/>
      <c r="M68" s="64"/>
      <c r="N68" s="41"/>
      <c r="O68" s="42"/>
      <c r="P68" s="41"/>
      <c r="Q68" s="41"/>
      <c r="R68" s="41"/>
      <c r="S68" s="43"/>
      <c r="T68" s="41"/>
      <c r="U68" s="43"/>
      <c r="V68" s="43"/>
      <c r="W68" s="43"/>
      <c r="X68" s="44"/>
      <c r="Y68" s="41">
        <v>15</v>
      </c>
      <c r="Z68" s="41">
        <v>20</v>
      </c>
      <c r="AA68" s="45"/>
      <c r="AB68" s="46"/>
      <c r="AC68" s="42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8">
        <v>1</v>
      </c>
      <c r="AR68" s="39">
        <f>SUM(X68:AI68)</f>
        <v>35</v>
      </c>
      <c r="AS68" s="39"/>
      <c r="AT68" s="39" t="s">
        <v>77</v>
      </c>
      <c r="AU68" s="47"/>
      <c r="AV68" s="48" t="s">
        <v>322</v>
      </c>
    </row>
    <row r="69" spans="1:253" ht="36" x14ac:dyDescent="0.2">
      <c r="A69" s="48" t="s">
        <v>323</v>
      </c>
      <c r="B69" s="48" t="s">
        <v>324</v>
      </c>
      <c r="C69" s="48"/>
      <c r="D69" s="48" t="s">
        <v>67</v>
      </c>
      <c r="E69" s="52">
        <v>43469</v>
      </c>
      <c r="F69" s="49">
        <v>9</v>
      </c>
      <c r="G69" s="49">
        <v>1</v>
      </c>
      <c r="H69" s="48" t="s">
        <v>325</v>
      </c>
      <c r="I69" s="63"/>
      <c r="J69" s="63"/>
      <c r="K69" s="63"/>
      <c r="L69" s="63"/>
      <c r="M69" s="64"/>
      <c r="N69" s="41"/>
      <c r="O69" s="42"/>
      <c r="P69" s="41"/>
      <c r="Q69" s="41"/>
      <c r="R69" s="41"/>
      <c r="S69" s="43"/>
      <c r="T69" s="41"/>
      <c r="U69" s="43"/>
      <c r="V69" s="43"/>
      <c r="W69" s="43"/>
      <c r="X69" s="44">
        <v>9</v>
      </c>
      <c r="Y69" s="41"/>
      <c r="Z69" s="41"/>
      <c r="AA69" s="45"/>
      <c r="AB69" s="46"/>
      <c r="AC69" s="42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8">
        <v>2</v>
      </c>
      <c r="AR69" s="39">
        <f>SUM(X69:AI69)</f>
        <v>9</v>
      </c>
      <c r="AS69" s="39"/>
      <c r="AT69" s="39" t="s">
        <v>59</v>
      </c>
      <c r="AU69" s="47"/>
      <c r="AV69" s="67"/>
    </row>
    <row r="70" spans="1:253" s="10" customFormat="1" ht="54.75" customHeight="1" x14ac:dyDescent="0.2">
      <c r="A70" s="48" t="s">
        <v>326</v>
      </c>
      <c r="B70" s="48" t="s">
        <v>327</v>
      </c>
      <c r="C70" s="48"/>
      <c r="D70" s="48" t="s">
        <v>67</v>
      </c>
      <c r="E70" s="52">
        <v>40368</v>
      </c>
      <c r="F70" s="49">
        <v>6</v>
      </c>
      <c r="G70" s="49">
        <v>3</v>
      </c>
      <c r="H70" s="48" t="s">
        <v>328</v>
      </c>
      <c r="I70" s="63"/>
      <c r="J70" s="63"/>
      <c r="K70" s="63"/>
      <c r="L70" s="63"/>
      <c r="M70" s="64"/>
      <c r="N70" s="41"/>
      <c r="O70" s="42"/>
      <c r="P70" s="41">
        <v>-2</v>
      </c>
      <c r="Q70" s="41">
        <v>2</v>
      </c>
      <c r="R70" s="41"/>
      <c r="S70" s="43"/>
      <c r="T70" s="41"/>
      <c r="U70" s="43"/>
      <c r="V70" s="43">
        <f>-2+5</f>
        <v>3</v>
      </c>
      <c r="W70" s="43">
        <f>-1+1</f>
        <v>0</v>
      </c>
      <c r="X70" s="44"/>
      <c r="Y70" s="41"/>
      <c r="Z70" s="41">
        <v>1</v>
      </c>
      <c r="AA70" s="45"/>
      <c r="AB70" s="46"/>
      <c r="AC70" s="42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8">
        <v>1</v>
      </c>
      <c r="AR70" s="39">
        <f>SUM(X70:AI70)</f>
        <v>1</v>
      </c>
      <c r="AS70" s="39"/>
      <c r="AT70" s="39" t="s">
        <v>59</v>
      </c>
      <c r="AU70" s="47"/>
      <c r="AV70" s="48" t="s">
        <v>329</v>
      </c>
    </row>
    <row r="71" spans="1:253" ht="36" x14ac:dyDescent="0.2">
      <c r="A71" s="48" t="s">
        <v>330</v>
      </c>
      <c r="B71" s="48" t="s">
        <v>331</v>
      </c>
      <c r="C71" s="48"/>
      <c r="D71" s="48" t="s">
        <v>67</v>
      </c>
      <c r="E71" s="52">
        <v>43343</v>
      </c>
      <c r="F71" s="49">
        <v>7</v>
      </c>
      <c r="G71" s="49">
        <v>1</v>
      </c>
      <c r="H71" s="48" t="s">
        <v>332</v>
      </c>
      <c r="I71" s="63"/>
      <c r="J71" s="63"/>
      <c r="K71" s="63"/>
      <c r="L71" s="63"/>
      <c r="M71" s="64"/>
      <c r="N71" s="41"/>
      <c r="O71" s="42"/>
      <c r="P71" s="41"/>
      <c r="Q71" s="41"/>
      <c r="R71" s="41"/>
      <c r="S71" s="43"/>
      <c r="T71" s="41"/>
      <c r="U71" s="43"/>
      <c r="V71" s="43"/>
      <c r="W71" s="43"/>
      <c r="X71" s="44"/>
      <c r="Y71" s="41">
        <v>7</v>
      </c>
      <c r="Z71" s="41"/>
      <c r="AA71" s="45"/>
      <c r="AB71" s="46"/>
      <c r="AC71" s="42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8">
        <v>2</v>
      </c>
      <c r="AR71" s="39">
        <f>SUM(X71:AI71)</f>
        <v>7</v>
      </c>
      <c r="AS71" s="39"/>
      <c r="AT71" s="39" t="s">
        <v>59</v>
      </c>
      <c r="AU71" s="47"/>
      <c r="AV71" s="48" t="s">
        <v>333</v>
      </c>
    </row>
    <row r="72" spans="1:253" s="10" customFormat="1" ht="42" customHeight="1" x14ac:dyDescent="0.2">
      <c r="A72" s="48" t="s">
        <v>334</v>
      </c>
      <c r="B72" s="48" t="s">
        <v>335</v>
      </c>
      <c r="C72" s="48"/>
      <c r="D72" s="48" t="s">
        <v>336</v>
      </c>
      <c r="E72" s="52">
        <v>43613</v>
      </c>
      <c r="F72" s="49">
        <v>8</v>
      </c>
      <c r="G72" s="49"/>
      <c r="H72" s="48" t="s">
        <v>337</v>
      </c>
      <c r="I72" s="63"/>
      <c r="J72" s="63"/>
      <c r="K72" s="63"/>
      <c r="L72" s="63"/>
      <c r="M72" s="64"/>
      <c r="N72" s="41"/>
      <c r="O72" s="42"/>
      <c r="P72" s="41"/>
      <c r="Q72" s="41"/>
      <c r="R72" s="41"/>
      <c r="S72" s="43"/>
      <c r="T72" s="41"/>
      <c r="U72" s="43"/>
      <c r="V72" s="43">
        <v>4</v>
      </c>
      <c r="W72" s="43">
        <v>4</v>
      </c>
      <c r="X72" s="44"/>
      <c r="Y72" s="41"/>
      <c r="Z72" s="41"/>
      <c r="AA72" s="45"/>
      <c r="AB72" s="46"/>
      <c r="AC72" s="42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8" t="s">
        <v>58</v>
      </c>
      <c r="AR72" s="39">
        <v>0</v>
      </c>
      <c r="AS72" s="39"/>
      <c r="AT72" s="39" t="s">
        <v>59</v>
      </c>
      <c r="AU72" s="47"/>
      <c r="AV72" s="48"/>
    </row>
    <row r="73" spans="1:253" ht="24.75" customHeight="1" x14ac:dyDescent="0.2">
      <c r="A73" s="48" t="s">
        <v>338</v>
      </c>
      <c r="B73" s="48" t="s">
        <v>339</v>
      </c>
      <c r="C73" s="48">
        <v>0</v>
      </c>
      <c r="D73" s="48"/>
      <c r="E73" s="52">
        <v>41548</v>
      </c>
      <c r="F73" s="49">
        <v>14</v>
      </c>
      <c r="G73" s="49"/>
      <c r="H73" s="48" t="s">
        <v>340</v>
      </c>
      <c r="I73" s="48"/>
      <c r="J73" s="48"/>
      <c r="K73" s="48"/>
      <c r="L73" s="48"/>
      <c r="M73" s="68"/>
      <c r="N73" s="69"/>
      <c r="O73" s="70"/>
      <c r="P73" s="69"/>
      <c r="Q73" s="41">
        <v>14</v>
      </c>
      <c r="R73" s="41"/>
      <c r="S73" s="71"/>
      <c r="T73" s="69"/>
      <c r="U73" s="43"/>
      <c r="V73" s="43"/>
      <c r="W73" s="43"/>
      <c r="X73" s="44"/>
      <c r="Y73" s="41"/>
      <c r="Z73" s="41"/>
      <c r="AA73" s="45"/>
      <c r="AB73" s="46"/>
      <c r="AC73" s="70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50" t="s">
        <v>58</v>
      </c>
      <c r="AR73" s="39">
        <f t="shared" ref="AR73:AR78" si="4">SUM(W73:AI73)</f>
        <v>0</v>
      </c>
      <c r="AS73" s="48"/>
      <c r="AT73" s="48" t="s">
        <v>77</v>
      </c>
      <c r="AU73" s="47"/>
      <c r="AV73" s="48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ht="18" x14ac:dyDescent="0.2">
      <c r="A74" s="48" t="s">
        <v>341</v>
      </c>
      <c r="B74" s="48" t="s">
        <v>342</v>
      </c>
      <c r="C74" s="48"/>
      <c r="D74" s="48"/>
      <c r="E74" s="52">
        <v>41579</v>
      </c>
      <c r="F74" s="49">
        <v>6</v>
      </c>
      <c r="G74" s="49"/>
      <c r="H74" s="48" t="s">
        <v>343</v>
      </c>
      <c r="I74" s="48"/>
      <c r="J74" s="48"/>
      <c r="K74" s="48"/>
      <c r="L74" s="48"/>
      <c r="M74" s="68"/>
      <c r="N74" s="69"/>
      <c r="O74" s="70"/>
      <c r="P74" s="69"/>
      <c r="Q74" s="41">
        <v>6</v>
      </c>
      <c r="R74" s="41"/>
      <c r="S74" s="71"/>
      <c r="T74" s="69"/>
      <c r="U74" s="43"/>
      <c r="V74" s="43"/>
      <c r="W74" s="43"/>
      <c r="X74" s="44"/>
      <c r="Y74" s="41"/>
      <c r="Z74" s="41"/>
      <c r="AA74" s="45"/>
      <c r="AB74" s="46"/>
      <c r="AC74" s="70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50" t="s">
        <v>58</v>
      </c>
      <c r="AR74" s="39">
        <f t="shared" si="4"/>
        <v>0</v>
      </c>
      <c r="AS74" s="48"/>
      <c r="AT74" s="48" t="s">
        <v>59</v>
      </c>
      <c r="AU74" s="47"/>
      <c r="AV74" s="48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ht="44.25" customHeight="1" x14ac:dyDescent="0.2">
      <c r="A75" s="48" t="s">
        <v>344</v>
      </c>
      <c r="B75" s="39" t="s">
        <v>345</v>
      </c>
      <c r="C75" s="39"/>
      <c r="D75" s="39"/>
      <c r="E75" s="52">
        <v>42215</v>
      </c>
      <c r="F75" s="49">
        <v>6</v>
      </c>
      <c r="G75" s="49"/>
      <c r="H75" s="48" t="s">
        <v>346</v>
      </c>
      <c r="I75" s="39"/>
      <c r="J75" s="39"/>
      <c r="K75" s="39"/>
      <c r="L75" s="39"/>
      <c r="M75" s="40"/>
      <c r="N75" s="41"/>
      <c r="O75" s="42"/>
      <c r="P75" s="41"/>
      <c r="Q75" s="41"/>
      <c r="R75" s="41"/>
      <c r="S75" s="43"/>
      <c r="T75" s="41">
        <v>6</v>
      </c>
      <c r="U75" s="43"/>
      <c r="V75" s="43"/>
      <c r="W75" s="43"/>
      <c r="X75" s="44"/>
      <c r="Y75" s="41"/>
      <c r="Z75" s="41"/>
      <c r="AA75" s="45"/>
      <c r="AB75" s="46"/>
      <c r="AC75" s="42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50" t="s">
        <v>58</v>
      </c>
      <c r="AR75" s="39">
        <f t="shared" si="4"/>
        <v>0</v>
      </c>
      <c r="AS75" s="39"/>
      <c r="AT75" s="39" t="s">
        <v>59</v>
      </c>
      <c r="AU75" s="47"/>
      <c r="AV75" s="48"/>
    </row>
    <row r="76" spans="1:253" ht="27" x14ac:dyDescent="0.2">
      <c r="A76" s="48" t="s">
        <v>347</v>
      </c>
      <c r="B76" s="39" t="s">
        <v>348</v>
      </c>
      <c r="C76" s="39"/>
      <c r="D76" s="39" t="s">
        <v>349</v>
      </c>
      <c r="E76" s="52">
        <v>42635</v>
      </c>
      <c r="F76" s="49">
        <v>9</v>
      </c>
      <c r="G76" s="49"/>
      <c r="H76" s="48" t="s">
        <v>350</v>
      </c>
      <c r="I76" s="39"/>
      <c r="J76" s="39"/>
      <c r="K76" s="39"/>
      <c r="L76" s="39"/>
      <c r="M76" s="40"/>
      <c r="N76" s="41"/>
      <c r="O76" s="42"/>
      <c r="P76" s="41"/>
      <c r="Q76" s="41"/>
      <c r="R76" s="41"/>
      <c r="S76" s="43"/>
      <c r="T76" s="41">
        <v>3</v>
      </c>
      <c r="U76" s="43">
        <v>6</v>
      </c>
      <c r="V76" s="43"/>
      <c r="W76" s="43"/>
      <c r="X76" s="44"/>
      <c r="Y76" s="41"/>
      <c r="Z76" s="41"/>
      <c r="AA76" s="45"/>
      <c r="AB76" s="46"/>
      <c r="AC76" s="42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50" t="s">
        <v>58</v>
      </c>
      <c r="AR76" s="39">
        <f t="shared" si="4"/>
        <v>0</v>
      </c>
      <c r="AS76" s="39"/>
      <c r="AT76" s="39" t="s">
        <v>77</v>
      </c>
      <c r="AU76" s="47"/>
      <c r="AV76" s="48"/>
    </row>
    <row r="77" spans="1:253" s="2" customFormat="1" ht="27" x14ac:dyDescent="0.2">
      <c r="A77" s="48" t="s">
        <v>351</v>
      </c>
      <c r="B77" s="39" t="s">
        <v>352</v>
      </c>
      <c r="C77" s="39"/>
      <c r="D77" s="39"/>
      <c r="E77" s="52">
        <v>41774</v>
      </c>
      <c r="F77" s="49">
        <v>16</v>
      </c>
      <c r="G77" s="49"/>
      <c r="H77" s="48" t="s">
        <v>353</v>
      </c>
      <c r="I77" s="39"/>
      <c r="J77" s="39"/>
      <c r="K77" s="39"/>
      <c r="L77" s="39"/>
      <c r="M77" s="40"/>
      <c r="N77" s="41"/>
      <c r="O77" s="42"/>
      <c r="P77" s="41"/>
      <c r="Q77" s="41">
        <v>10</v>
      </c>
      <c r="R77" s="41">
        <v>6</v>
      </c>
      <c r="S77" s="43"/>
      <c r="T77" s="41"/>
      <c r="U77" s="43"/>
      <c r="V77" s="43"/>
      <c r="W77" s="43"/>
      <c r="X77" s="44"/>
      <c r="Y77" s="41"/>
      <c r="Z77" s="41"/>
      <c r="AA77" s="45"/>
      <c r="AB77" s="46"/>
      <c r="AC77" s="42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50" t="s">
        <v>58</v>
      </c>
      <c r="AR77" s="39">
        <f t="shared" si="4"/>
        <v>0</v>
      </c>
      <c r="AS77" s="39"/>
      <c r="AT77" s="39" t="s">
        <v>77</v>
      </c>
      <c r="AU77" s="47" t="s">
        <v>354</v>
      </c>
      <c r="AV77" s="48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</row>
    <row r="78" spans="1:253" s="2" customFormat="1" ht="18" x14ac:dyDescent="0.2">
      <c r="A78" s="48" t="s">
        <v>355</v>
      </c>
      <c r="B78" s="39" t="s">
        <v>356</v>
      </c>
      <c r="C78" s="39"/>
      <c r="D78" s="39"/>
      <c r="E78" s="52">
        <v>42005</v>
      </c>
      <c r="F78" s="49">
        <v>21</v>
      </c>
      <c r="G78" s="49"/>
      <c r="H78" s="48" t="s">
        <v>357</v>
      </c>
      <c r="I78" s="39"/>
      <c r="J78" s="39"/>
      <c r="K78" s="39"/>
      <c r="L78" s="39"/>
      <c r="M78" s="40"/>
      <c r="N78" s="41"/>
      <c r="O78" s="42"/>
      <c r="P78" s="41"/>
      <c r="Q78" s="41"/>
      <c r="R78" s="41">
        <v>21</v>
      </c>
      <c r="S78" s="43"/>
      <c r="T78" s="41"/>
      <c r="U78" s="43"/>
      <c r="V78" s="43"/>
      <c r="W78" s="43"/>
      <c r="X78" s="44"/>
      <c r="Y78" s="41"/>
      <c r="Z78" s="41"/>
      <c r="AA78" s="45"/>
      <c r="AB78" s="46"/>
      <c r="AC78" s="42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50" t="s">
        <v>58</v>
      </c>
      <c r="AR78" s="39">
        <f t="shared" si="4"/>
        <v>0</v>
      </c>
      <c r="AS78" s="39"/>
      <c r="AT78" s="39" t="s">
        <v>77</v>
      </c>
      <c r="AU78" s="47"/>
      <c r="AV78" s="48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</row>
    <row r="79" spans="1:253" s="9" customFormat="1" ht="35.25" customHeight="1" x14ac:dyDescent="0.2">
      <c r="A79" s="48" t="s">
        <v>358</v>
      </c>
      <c r="B79" s="39" t="s">
        <v>359</v>
      </c>
      <c r="C79" s="39"/>
      <c r="D79" s="48" t="s">
        <v>360</v>
      </c>
      <c r="E79" s="52">
        <v>43570</v>
      </c>
      <c r="F79" s="49">
        <v>9</v>
      </c>
      <c r="G79" s="49"/>
      <c r="H79" s="48" t="s">
        <v>361</v>
      </c>
      <c r="I79" s="39"/>
      <c r="J79" s="39"/>
      <c r="K79" s="39"/>
      <c r="L79" s="39"/>
      <c r="M79" s="40"/>
      <c r="N79" s="41"/>
      <c r="O79" s="42"/>
      <c r="P79" s="41"/>
      <c r="Q79" s="41"/>
      <c r="R79" s="41"/>
      <c r="S79" s="43"/>
      <c r="T79" s="41"/>
      <c r="U79" s="43"/>
      <c r="V79" s="43"/>
      <c r="W79" s="43"/>
      <c r="X79" s="44"/>
      <c r="Y79" s="41">
        <v>9</v>
      </c>
      <c r="Z79" s="41"/>
      <c r="AA79" s="45"/>
      <c r="AB79" s="46"/>
      <c r="AC79" s="42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50" t="s">
        <v>83</v>
      </c>
      <c r="AR79" s="39">
        <f>SUM(X79:AI79)</f>
        <v>9</v>
      </c>
      <c r="AS79" s="39"/>
      <c r="AT79" s="39" t="s">
        <v>59</v>
      </c>
      <c r="AU79" s="47"/>
      <c r="AV79" s="48" t="s">
        <v>362</v>
      </c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</row>
    <row r="80" spans="1:253" ht="27" x14ac:dyDescent="0.2">
      <c r="A80" s="48" t="s">
        <v>363</v>
      </c>
      <c r="B80" s="48" t="s">
        <v>364</v>
      </c>
      <c r="C80" s="48" t="s">
        <v>365</v>
      </c>
      <c r="D80" s="48" t="s">
        <v>366</v>
      </c>
      <c r="E80" s="52" t="s">
        <v>367</v>
      </c>
      <c r="F80" s="49">
        <v>39</v>
      </c>
      <c r="G80" s="49"/>
      <c r="H80" s="48" t="s">
        <v>368</v>
      </c>
      <c r="I80" s="39"/>
      <c r="J80" s="39"/>
      <c r="K80" s="39"/>
      <c r="L80" s="39"/>
      <c r="M80" s="40"/>
      <c r="N80" s="41"/>
      <c r="O80" s="42"/>
      <c r="P80" s="41"/>
      <c r="Q80" s="41"/>
      <c r="R80" s="41"/>
      <c r="S80" s="43">
        <v>-1</v>
      </c>
      <c r="T80" s="41">
        <v>40</v>
      </c>
      <c r="U80" s="43"/>
      <c r="V80" s="43"/>
      <c r="W80" s="43"/>
      <c r="X80" s="44"/>
      <c r="Y80" s="41"/>
      <c r="Z80" s="41"/>
      <c r="AA80" s="45"/>
      <c r="AB80" s="46"/>
      <c r="AC80" s="42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50" t="s">
        <v>58</v>
      </c>
      <c r="AR80" s="39">
        <f t="shared" ref="AR80:AR85" si="5">SUM(W80:AI80)</f>
        <v>0</v>
      </c>
      <c r="AS80" s="39">
        <v>25</v>
      </c>
      <c r="AT80" s="39" t="s">
        <v>59</v>
      </c>
      <c r="AU80" s="47" t="s">
        <v>369</v>
      </c>
      <c r="AV80" s="48"/>
    </row>
    <row r="81" spans="1:48" ht="27" x14ac:dyDescent="0.2">
      <c r="A81" s="48" t="s">
        <v>370</v>
      </c>
      <c r="B81" s="39" t="s">
        <v>371</v>
      </c>
      <c r="C81" s="39"/>
      <c r="D81" s="39"/>
      <c r="E81" s="48" t="s">
        <v>58</v>
      </c>
      <c r="F81" s="49">
        <v>8</v>
      </c>
      <c r="G81" s="49"/>
      <c r="H81" s="48" t="s">
        <v>372</v>
      </c>
      <c r="I81" s="39"/>
      <c r="J81" s="39"/>
      <c r="K81" s="39"/>
      <c r="L81" s="39"/>
      <c r="M81" s="40"/>
      <c r="N81" s="41"/>
      <c r="O81" s="42">
        <v>-18</v>
      </c>
      <c r="P81" s="41">
        <v>8</v>
      </c>
      <c r="Q81" s="41"/>
      <c r="R81" s="41"/>
      <c r="S81" s="43"/>
      <c r="T81" s="41"/>
      <c r="U81" s="43"/>
      <c r="V81" s="43"/>
      <c r="W81" s="43"/>
      <c r="X81" s="44"/>
      <c r="Y81" s="41"/>
      <c r="Z81" s="41"/>
      <c r="AA81" s="45"/>
      <c r="AB81" s="46"/>
      <c r="AC81" s="42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50" t="s">
        <v>58</v>
      </c>
      <c r="AR81" s="39">
        <f t="shared" si="5"/>
        <v>0</v>
      </c>
      <c r="AS81" s="39"/>
      <c r="AT81" s="39" t="s">
        <v>59</v>
      </c>
      <c r="AU81" s="47" t="s">
        <v>139</v>
      </c>
      <c r="AV81" s="48"/>
    </row>
    <row r="82" spans="1:48" ht="47.25" customHeight="1" x14ac:dyDescent="0.2">
      <c r="A82" s="48" t="s">
        <v>373</v>
      </c>
      <c r="B82" s="39" t="s">
        <v>374</v>
      </c>
      <c r="C82" s="39"/>
      <c r="D82" s="39"/>
      <c r="E82" s="52">
        <v>41883</v>
      </c>
      <c r="F82" s="49">
        <v>15</v>
      </c>
      <c r="G82" s="49">
        <v>1</v>
      </c>
      <c r="H82" s="48" t="s">
        <v>375</v>
      </c>
      <c r="I82" s="39"/>
      <c r="J82" s="39"/>
      <c r="K82" s="39"/>
      <c r="L82" s="39"/>
      <c r="M82" s="40"/>
      <c r="N82" s="41"/>
      <c r="O82" s="42"/>
      <c r="P82" s="41"/>
      <c r="Q82" s="43"/>
      <c r="R82" s="41">
        <v>14</v>
      </c>
      <c r="S82" s="43"/>
      <c r="T82" s="41"/>
      <c r="U82" s="43"/>
      <c r="V82" s="43"/>
      <c r="W82" s="43"/>
      <c r="X82" s="44"/>
      <c r="Y82" s="41"/>
      <c r="Z82" s="41"/>
      <c r="AA82" s="45"/>
      <c r="AB82" s="46"/>
      <c r="AC82" s="42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50" t="s">
        <v>58</v>
      </c>
      <c r="AR82" s="39">
        <f t="shared" si="5"/>
        <v>0</v>
      </c>
      <c r="AS82" s="39"/>
      <c r="AT82" s="39" t="s">
        <v>59</v>
      </c>
      <c r="AU82" s="47"/>
      <c r="AV82" s="48"/>
    </row>
    <row r="83" spans="1:48" ht="27" x14ac:dyDescent="0.2">
      <c r="A83" s="48" t="s">
        <v>376</v>
      </c>
      <c r="B83" s="39" t="s">
        <v>377</v>
      </c>
      <c r="C83" s="39"/>
      <c r="D83" s="39"/>
      <c r="E83" s="52">
        <v>41550</v>
      </c>
      <c r="F83" s="49">
        <v>46</v>
      </c>
      <c r="G83" s="49"/>
      <c r="H83" s="48" t="s">
        <v>378</v>
      </c>
      <c r="I83" s="39"/>
      <c r="J83" s="39"/>
      <c r="K83" s="39"/>
      <c r="L83" s="39"/>
      <c r="M83" s="40"/>
      <c r="N83" s="41"/>
      <c r="O83" s="42"/>
      <c r="P83" s="41"/>
      <c r="Q83" s="41">
        <v>-1</v>
      </c>
      <c r="R83" s="41">
        <v>21</v>
      </c>
      <c r="S83" s="43">
        <v>25</v>
      </c>
      <c r="T83" s="41"/>
      <c r="U83" s="43"/>
      <c r="V83" s="43"/>
      <c r="W83" s="43"/>
      <c r="X83" s="44"/>
      <c r="Y83" s="41"/>
      <c r="Z83" s="41"/>
      <c r="AA83" s="45"/>
      <c r="AB83" s="46"/>
      <c r="AC83" s="42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50" t="s">
        <v>58</v>
      </c>
      <c r="AR83" s="39">
        <f t="shared" si="5"/>
        <v>0</v>
      </c>
      <c r="AS83" s="39">
        <f>SUM(O83:AB83)</f>
        <v>45</v>
      </c>
      <c r="AT83" s="39" t="s">
        <v>59</v>
      </c>
      <c r="AU83" s="47" t="s">
        <v>379</v>
      </c>
      <c r="AV83" s="48"/>
    </row>
    <row r="84" spans="1:48" ht="27" x14ac:dyDescent="0.2">
      <c r="A84" s="48" t="s">
        <v>380</v>
      </c>
      <c r="B84" s="39" t="s">
        <v>381</v>
      </c>
      <c r="C84" s="39" t="s">
        <v>382</v>
      </c>
      <c r="D84" s="39"/>
      <c r="E84" s="52">
        <v>42559</v>
      </c>
      <c r="F84" s="49">
        <v>12</v>
      </c>
      <c r="G84" s="49"/>
      <c r="H84" s="48" t="s">
        <v>383</v>
      </c>
      <c r="I84" s="39"/>
      <c r="J84" s="39"/>
      <c r="K84" s="39"/>
      <c r="L84" s="39"/>
      <c r="M84" s="40"/>
      <c r="N84" s="41"/>
      <c r="O84" s="42"/>
      <c r="P84" s="41"/>
      <c r="Q84" s="41"/>
      <c r="R84" s="41"/>
      <c r="S84" s="43"/>
      <c r="T84" s="41">
        <v>12</v>
      </c>
      <c r="U84" s="43"/>
      <c r="V84" s="43"/>
      <c r="W84" s="43"/>
      <c r="X84" s="44"/>
      <c r="Y84" s="41"/>
      <c r="Z84" s="41"/>
      <c r="AA84" s="45"/>
      <c r="AB84" s="46"/>
      <c r="AC84" s="42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50" t="s">
        <v>58</v>
      </c>
      <c r="AR84" s="39">
        <f t="shared" si="5"/>
        <v>0</v>
      </c>
      <c r="AS84" s="39"/>
      <c r="AT84" s="39" t="s">
        <v>77</v>
      </c>
      <c r="AU84" s="47"/>
      <c r="AV84" s="48"/>
    </row>
    <row r="85" spans="1:48" ht="27" x14ac:dyDescent="0.2">
      <c r="A85" s="48" t="s">
        <v>384</v>
      </c>
      <c r="B85" s="48" t="s">
        <v>385</v>
      </c>
      <c r="C85" s="48"/>
      <c r="D85" s="48"/>
      <c r="E85" s="52" t="s">
        <v>386</v>
      </c>
      <c r="F85" s="49">
        <v>13</v>
      </c>
      <c r="G85" s="49">
        <v>1</v>
      </c>
      <c r="H85" s="48" t="s">
        <v>387</v>
      </c>
      <c r="I85" s="39"/>
      <c r="J85" s="39"/>
      <c r="K85" s="39"/>
      <c r="L85" s="39"/>
      <c r="M85" s="40"/>
      <c r="N85" s="41"/>
      <c r="O85" s="42"/>
      <c r="P85" s="41"/>
      <c r="Q85" s="41"/>
      <c r="R85" s="41">
        <v>12</v>
      </c>
      <c r="S85" s="43"/>
      <c r="T85" s="41"/>
      <c r="U85" s="43"/>
      <c r="V85" s="43"/>
      <c r="W85" s="43"/>
      <c r="X85" s="44"/>
      <c r="Y85" s="41"/>
      <c r="Z85" s="41"/>
      <c r="AA85" s="45"/>
      <c r="AB85" s="46"/>
      <c r="AC85" s="42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50" t="s">
        <v>58</v>
      </c>
      <c r="AR85" s="39">
        <f t="shared" si="5"/>
        <v>0</v>
      </c>
      <c r="AS85" s="39"/>
      <c r="AT85" s="39" t="s">
        <v>59</v>
      </c>
      <c r="AU85" s="47" t="s">
        <v>388</v>
      </c>
      <c r="AV85" s="48"/>
    </row>
    <row r="86" spans="1:48" ht="36" x14ac:dyDescent="0.2">
      <c r="A86" s="48" t="s">
        <v>389</v>
      </c>
      <c r="B86" s="48" t="s">
        <v>390</v>
      </c>
      <c r="C86" s="48"/>
      <c r="D86" s="48"/>
      <c r="E86" s="52">
        <v>43989</v>
      </c>
      <c r="F86" s="49">
        <v>76</v>
      </c>
      <c r="G86" s="49"/>
      <c r="H86" s="48" t="s">
        <v>391</v>
      </c>
      <c r="I86" s="39"/>
      <c r="J86" s="39"/>
      <c r="K86" s="39"/>
      <c r="L86" s="39"/>
      <c r="M86" s="40"/>
      <c r="N86" s="41"/>
      <c r="O86" s="42"/>
      <c r="P86" s="41"/>
      <c r="Q86" s="41"/>
      <c r="R86" s="41"/>
      <c r="S86" s="43"/>
      <c r="T86" s="41"/>
      <c r="U86" s="43"/>
      <c r="V86" s="43"/>
      <c r="W86" s="43"/>
      <c r="X86" s="44"/>
      <c r="Y86" s="41">
        <v>16</v>
      </c>
      <c r="Z86" s="41">
        <v>60</v>
      </c>
      <c r="AA86" s="45"/>
      <c r="AB86" s="46"/>
      <c r="AC86" s="42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50" t="s">
        <v>147</v>
      </c>
      <c r="AR86" s="39">
        <f>SUM(X86:AI86)</f>
        <v>76</v>
      </c>
      <c r="AS86" s="39"/>
      <c r="AT86" s="39" t="s">
        <v>77</v>
      </c>
      <c r="AU86" s="47"/>
      <c r="AV86" s="48" t="s">
        <v>392</v>
      </c>
    </row>
    <row r="87" spans="1:48" ht="18" x14ac:dyDescent="0.2">
      <c r="A87" s="48" t="s">
        <v>393</v>
      </c>
      <c r="B87" s="48" t="s">
        <v>394</v>
      </c>
      <c r="C87" s="48" t="s">
        <v>395</v>
      </c>
      <c r="D87" s="48"/>
      <c r="E87" s="52" t="s">
        <v>396</v>
      </c>
      <c r="F87" s="49">
        <v>40</v>
      </c>
      <c r="G87" s="49"/>
      <c r="H87" s="48" t="s">
        <v>397</v>
      </c>
      <c r="I87" s="39"/>
      <c r="J87" s="39"/>
      <c r="K87" s="39"/>
      <c r="L87" s="39"/>
      <c r="M87" s="40"/>
      <c r="N87" s="41"/>
      <c r="O87" s="42"/>
      <c r="P87" s="41"/>
      <c r="Q87" s="41">
        <v>-2</v>
      </c>
      <c r="R87" s="41"/>
      <c r="S87" s="43">
        <v>34</v>
      </c>
      <c r="T87" s="41">
        <v>6</v>
      </c>
      <c r="U87" s="43"/>
      <c r="V87" s="43"/>
      <c r="W87" s="43"/>
      <c r="X87" s="44"/>
      <c r="Y87" s="41"/>
      <c r="Z87" s="41"/>
      <c r="AA87" s="45"/>
      <c r="AB87" s="46"/>
      <c r="AC87" s="42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50" t="s">
        <v>58</v>
      </c>
      <c r="AR87" s="39">
        <f>SUM(W87:AI87)</f>
        <v>0</v>
      </c>
      <c r="AS87" s="39"/>
      <c r="AT87" s="39" t="s">
        <v>59</v>
      </c>
      <c r="AU87" s="47" t="s">
        <v>398</v>
      </c>
      <c r="AV87" s="48"/>
    </row>
    <row r="88" spans="1:48" ht="27" x14ac:dyDescent="0.2">
      <c r="A88" s="48" t="s">
        <v>399</v>
      </c>
      <c r="B88" s="48" t="s">
        <v>400</v>
      </c>
      <c r="C88" s="48"/>
      <c r="D88" s="48" t="s">
        <v>67</v>
      </c>
      <c r="E88" s="52">
        <v>43206</v>
      </c>
      <c r="F88" s="49">
        <v>8</v>
      </c>
      <c r="G88" s="49"/>
      <c r="H88" s="48" t="s">
        <v>401</v>
      </c>
      <c r="I88" s="39"/>
      <c r="J88" s="39"/>
      <c r="K88" s="39"/>
      <c r="L88" s="39"/>
      <c r="M88" s="40"/>
      <c r="N88" s="41"/>
      <c r="O88" s="42"/>
      <c r="P88" s="41"/>
      <c r="Q88" s="41"/>
      <c r="R88" s="41"/>
      <c r="S88" s="43"/>
      <c r="T88" s="41"/>
      <c r="U88" s="43"/>
      <c r="V88" s="43"/>
      <c r="W88" s="43"/>
      <c r="X88" s="44"/>
      <c r="Y88" s="41">
        <v>8</v>
      </c>
      <c r="Z88" s="41"/>
      <c r="AA88" s="45"/>
      <c r="AB88" s="46"/>
      <c r="AC88" s="42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50" t="s">
        <v>166</v>
      </c>
      <c r="AR88" s="39">
        <f>SUM(X88:AI88)</f>
        <v>8</v>
      </c>
      <c r="AS88" s="39"/>
      <c r="AT88" s="39" t="s">
        <v>59</v>
      </c>
      <c r="AU88" s="47"/>
      <c r="AV88" s="48" t="s">
        <v>402</v>
      </c>
    </row>
    <row r="89" spans="1:48" ht="36" x14ac:dyDescent="0.2">
      <c r="A89" s="48" t="s">
        <v>403</v>
      </c>
      <c r="B89" s="48" t="s">
        <v>404</v>
      </c>
      <c r="C89" s="48"/>
      <c r="D89" s="48" t="s">
        <v>67</v>
      </c>
      <c r="E89" s="52">
        <v>43545</v>
      </c>
      <c r="F89" s="49">
        <v>9</v>
      </c>
      <c r="G89" s="49"/>
      <c r="H89" s="48" t="s">
        <v>405</v>
      </c>
      <c r="I89" s="39"/>
      <c r="J89" s="39"/>
      <c r="K89" s="39"/>
      <c r="L89" s="39"/>
      <c r="M89" s="40"/>
      <c r="N89" s="41"/>
      <c r="O89" s="42"/>
      <c r="P89" s="41"/>
      <c r="Q89" s="41"/>
      <c r="R89" s="41"/>
      <c r="S89" s="43"/>
      <c r="T89" s="41"/>
      <c r="U89" s="43"/>
      <c r="V89" s="43"/>
      <c r="W89" s="43"/>
      <c r="X89" s="44"/>
      <c r="Y89" s="41"/>
      <c r="Z89" s="41">
        <v>9</v>
      </c>
      <c r="AA89" s="45"/>
      <c r="AB89" s="46"/>
      <c r="AC89" s="42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50" t="s">
        <v>166</v>
      </c>
      <c r="AR89" s="39">
        <f>SUM(X89:AI89)</f>
        <v>9</v>
      </c>
      <c r="AS89" s="39"/>
      <c r="AT89" s="39" t="s">
        <v>77</v>
      </c>
      <c r="AU89" s="47"/>
      <c r="AV89" s="48" t="s">
        <v>406</v>
      </c>
    </row>
    <row r="90" spans="1:48" s="10" customFormat="1" ht="30" customHeight="1" x14ac:dyDescent="0.2">
      <c r="A90" s="72" t="s">
        <v>407</v>
      </c>
      <c r="B90" s="48" t="s">
        <v>408</v>
      </c>
      <c r="C90" s="48"/>
      <c r="D90" s="48" t="s">
        <v>67</v>
      </c>
      <c r="E90" s="52">
        <v>43567</v>
      </c>
      <c r="F90" s="49">
        <v>16</v>
      </c>
      <c r="G90" s="49">
        <v>12</v>
      </c>
      <c r="H90" s="48" t="s">
        <v>409</v>
      </c>
      <c r="I90" s="39"/>
      <c r="J90" s="39"/>
      <c r="K90" s="39"/>
      <c r="L90" s="39"/>
      <c r="M90" s="40"/>
      <c r="N90" s="41"/>
      <c r="O90" s="42"/>
      <c r="P90" s="41"/>
      <c r="Q90" s="41"/>
      <c r="R90" s="41"/>
      <c r="S90" s="43"/>
      <c r="T90" s="41"/>
      <c r="U90" s="43"/>
      <c r="V90" s="43">
        <v>-12</v>
      </c>
      <c r="W90" s="43">
        <v>16</v>
      </c>
      <c r="X90" s="44"/>
      <c r="Y90" s="41"/>
      <c r="Z90" s="41"/>
      <c r="AA90" s="45"/>
      <c r="AB90" s="46"/>
      <c r="AC90" s="42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50" t="s">
        <v>58</v>
      </c>
      <c r="AR90" s="39">
        <v>0</v>
      </c>
      <c r="AS90" s="39"/>
      <c r="AT90" s="39" t="s">
        <v>59</v>
      </c>
      <c r="AU90" s="47"/>
      <c r="AV90" s="48"/>
    </row>
    <row r="91" spans="1:48" ht="18" x14ac:dyDescent="0.2">
      <c r="A91" s="48" t="s">
        <v>410</v>
      </c>
      <c r="B91" s="39" t="s">
        <v>411</v>
      </c>
      <c r="C91" s="39" t="s">
        <v>412</v>
      </c>
      <c r="D91" s="39"/>
      <c r="E91" s="52">
        <v>42219</v>
      </c>
      <c r="F91" s="49">
        <v>16</v>
      </c>
      <c r="G91" s="49"/>
      <c r="H91" s="48" t="s">
        <v>413</v>
      </c>
      <c r="I91" s="39"/>
      <c r="J91" s="39"/>
      <c r="K91" s="39"/>
      <c r="L91" s="39"/>
      <c r="M91" s="40"/>
      <c r="N91" s="41"/>
      <c r="O91" s="42"/>
      <c r="P91" s="41"/>
      <c r="Q91" s="41"/>
      <c r="R91" s="41"/>
      <c r="S91" s="43"/>
      <c r="T91" s="41">
        <v>16</v>
      </c>
      <c r="U91" s="43"/>
      <c r="V91" s="43"/>
      <c r="W91" s="43"/>
      <c r="X91" s="44"/>
      <c r="Y91" s="41"/>
      <c r="Z91" s="41"/>
      <c r="AA91" s="45"/>
      <c r="AB91" s="46"/>
      <c r="AC91" s="42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50" t="s">
        <v>58</v>
      </c>
      <c r="AR91" s="39">
        <f>SUM(W91:AI91)</f>
        <v>0</v>
      </c>
      <c r="AS91" s="39"/>
      <c r="AT91" s="39" t="s">
        <v>77</v>
      </c>
      <c r="AU91" s="47"/>
      <c r="AV91" s="48"/>
    </row>
    <row r="92" spans="1:48" x14ac:dyDescent="0.2">
      <c r="A92" s="48" t="s">
        <v>414</v>
      </c>
      <c r="B92" s="39" t="s">
        <v>415</v>
      </c>
      <c r="C92" s="39"/>
      <c r="D92" s="39"/>
      <c r="E92" s="48" t="s">
        <v>58</v>
      </c>
      <c r="F92" s="49">
        <v>14</v>
      </c>
      <c r="G92" s="49"/>
      <c r="H92" s="48" t="s">
        <v>416</v>
      </c>
      <c r="I92" s="39"/>
      <c r="J92" s="39"/>
      <c r="K92" s="39"/>
      <c r="L92" s="39"/>
      <c r="M92" s="40"/>
      <c r="N92" s="41">
        <v>2</v>
      </c>
      <c r="O92" s="42">
        <v>12</v>
      </c>
      <c r="P92" s="41"/>
      <c r="Q92" s="41"/>
      <c r="R92" s="41"/>
      <c r="S92" s="43"/>
      <c r="T92" s="41"/>
      <c r="U92" s="43"/>
      <c r="V92" s="43"/>
      <c r="W92" s="43"/>
      <c r="X92" s="44"/>
      <c r="Y92" s="41"/>
      <c r="Z92" s="41"/>
      <c r="AA92" s="45"/>
      <c r="AB92" s="46"/>
      <c r="AC92" s="42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50" t="s">
        <v>58</v>
      </c>
      <c r="AR92" s="39">
        <f>SUM(W92:AI92)</f>
        <v>0</v>
      </c>
      <c r="AS92" s="39"/>
      <c r="AT92" s="39" t="s">
        <v>59</v>
      </c>
      <c r="AU92" s="47" t="s">
        <v>139</v>
      </c>
      <c r="AV92" s="48"/>
    </row>
    <row r="93" spans="1:48" ht="18" x14ac:dyDescent="0.2">
      <c r="A93" s="48" t="s">
        <v>417</v>
      </c>
      <c r="B93" s="39" t="s">
        <v>418</v>
      </c>
      <c r="C93" s="39"/>
      <c r="D93" s="39"/>
      <c r="E93" s="52">
        <v>41317</v>
      </c>
      <c r="F93" s="49">
        <v>14</v>
      </c>
      <c r="G93" s="49"/>
      <c r="H93" s="48" t="s">
        <v>419</v>
      </c>
      <c r="I93" s="39"/>
      <c r="J93" s="39"/>
      <c r="K93" s="39"/>
      <c r="L93" s="39"/>
      <c r="M93" s="40"/>
      <c r="N93" s="41"/>
      <c r="O93" s="42"/>
      <c r="P93" s="41">
        <v>9</v>
      </c>
      <c r="Q93" s="41">
        <v>5</v>
      </c>
      <c r="R93" s="41"/>
      <c r="S93" s="43"/>
      <c r="T93" s="41"/>
      <c r="U93" s="43"/>
      <c r="V93" s="43"/>
      <c r="W93" s="43"/>
      <c r="X93" s="44"/>
      <c r="Y93" s="41"/>
      <c r="Z93" s="41"/>
      <c r="AA93" s="45"/>
      <c r="AB93" s="46"/>
      <c r="AC93" s="42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50" t="s">
        <v>58</v>
      </c>
      <c r="AR93" s="39">
        <f>SUM(W93:AI93)</f>
        <v>0</v>
      </c>
      <c r="AS93" s="39">
        <v>14</v>
      </c>
      <c r="AT93" s="39" t="s">
        <v>77</v>
      </c>
      <c r="AU93" s="47" t="s">
        <v>420</v>
      </c>
      <c r="AV93" s="48"/>
    </row>
    <row r="94" spans="1:48" ht="27" x14ac:dyDescent="0.2">
      <c r="A94" s="48" t="s">
        <v>421</v>
      </c>
      <c r="B94" s="48" t="s">
        <v>422</v>
      </c>
      <c r="C94" s="48" t="s">
        <v>423</v>
      </c>
      <c r="D94" s="48" t="s">
        <v>424</v>
      </c>
      <c r="E94" s="52" t="s">
        <v>425</v>
      </c>
      <c r="F94" s="49">
        <v>81</v>
      </c>
      <c r="G94" s="49"/>
      <c r="H94" s="48" t="s">
        <v>426</v>
      </c>
      <c r="I94" s="39"/>
      <c r="J94" s="39"/>
      <c r="K94" s="39"/>
      <c r="L94" s="39"/>
      <c r="M94" s="40"/>
      <c r="N94" s="41"/>
      <c r="O94" s="42"/>
      <c r="P94" s="41"/>
      <c r="Q94" s="41"/>
      <c r="R94" s="41"/>
      <c r="S94" s="43">
        <v>-1</v>
      </c>
      <c r="T94" s="41"/>
      <c r="U94" s="43">
        <v>7</v>
      </c>
      <c r="V94" s="43">
        <v>74</v>
      </c>
      <c r="W94" s="43"/>
      <c r="X94" s="44"/>
      <c r="Y94" s="41"/>
      <c r="Z94" s="41"/>
      <c r="AA94" s="45"/>
      <c r="AB94" s="46"/>
      <c r="AC94" s="42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8" t="s">
        <v>58</v>
      </c>
      <c r="AR94" s="39">
        <v>0</v>
      </c>
      <c r="AS94" s="39"/>
      <c r="AT94" s="39" t="s">
        <v>77</v>
      </c>
      <c r="AU94" s="47" t="s">
        <v>427</v>
      </c>
      <c r="AV94" s="48"/>
    </row>
    <row r="95" spans="1:48" ht="34.5" customHeight="1" x14ac:dyDescent="0.2">
      <c r="A95" s="48" t="s">
        <v>428</v>
      </c>
      <c r="B95" s="48" t="s">
        <v>429</v>
      </c>
      <c r="C95" s="39" t="s">
        <v>430</v>
      </c>
      <c r="D95" s="39"/>
      <c r="E95" s="52" t="s">
        <v>431</v>
      </c>
      <c r="F95" s="49">
        <v>84</v>
      </c>
      <c r="G95" s="49"/>
      <c r="H95" s="48" t="s">
        <v>432</v>
      </c>
      <c r="I95" s="39"/>
      <c r="J95" s="39"/>
      <c r="K95" s="39"/>
      <c r="L95" s="39"/>
      <c r="M95" s="40"/>
      <c r="N95" s="41"/>
      <c r="O95" s="42"/>
      <c r="P95" s="41"/>
      <c r="Q95" s="41"/>
      <c r="R95" s="41"/>
      <c r="S95" s="43"/>
      <c r="T95" s="41">
        <v>42</v>
      </c>
      <c r="U95" s="43">
        <v>42</v>
      </c>
      <c r="V95" s="43"/>
      <c r="W95" s="43"/>
      <c r="X95" s="44"/>
      <c r="Y95" s="41"/>
      <c r="Z95" s="41"/>
      <c r="AA95" s="45"/>
      <c r="AB95" s="46"/>
      <c r="AC95" s="42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50" t="s">
        <v>58</v>
      </c>
      <c r="AR95" s="39">
        <f>SUM(W95:AI95)</f>
        <v>0</v>
      </c>
      <c r="AS95" s="39"/>
      <c r="AT95" s="39" t="s">
        <v>77</v>
      </c>
      <c r="AU95" s="47" t="s">
        <v>433</v>
      </c>
      <c r="AV95" s="48"/>
    </row>
    <row r="96" spans="1:48" ht="42" customHeight="1" x14ac:dyDescent="0.2">
      <c r="A96" s="48" t="s">
        <v>434</v>
      </c>
      <c r="B96" s="39" t="s">
        <v>435</v>
      </c>
      <c r="C96" s="39"/>
      <c r="D96" s="39"/>
      <c r="E96" s="52">
        <v>42036</v>
      </c>
      <c r="F96" s="49">
        <v>21</v>
      </c>
      <c r="G96" s="43">
        <v>1</v>
      </c>
      <c r="H96" s="48" t="s">
        <v>436</v>
      </c>
      <c r="I96" s="39"/>
      <c r="J96" s="39"/>
      <c r="K96" s="39"/>
      <c r="L96" s="39"/>
      <c r="M96" s="40"/>
      <c r="N96" s="41"/>
      <c r="O96" s="42"/>
      <c r="P96" s="41"/>
      <c r="Q96" s="73"/>
      <c r="R96" s="41">
        <v>20</v>
      </c>
      <c r="S96" s="43"/>
      <c r="T96" s="41"/>
      <c r="U96" s="43"/>
      <c r="V96" s="43"/>
      <c r="W96" s="43"/>
      <c r="X96" s="44"/>
      <c r="Y96" s="41"/>
      <c r="Z96" s="41"/>
      <c r="AA96" s="45"/>
      <c r="AB96" s="46"/>
      <c r="AC96" s="42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50" t="s">
        <v>58</v>
      </c>
      <c r="AR96" s="39">
        <f>SUM(W96:AI96)</f>
        <v>0</v>
      </c>
      <c r="AS96" s="39"/>
      <c r="AT96" s="39" t="s">
        <v>203</v>
      </c>
      <c r="AU96" s="47" t="s">
        <v>437</v>
      </c>
      <c r="AV96" s="48"/>
    </row>
    <row r="97" spans="1:48" ht="36" customHeight="1" x14ac:dyDescent="0.2">
      <c r="A97" s="48" t="s">
        <v>438</v>
      </c>
      <c r="B97" s="48" t="s">
        <v>439</v>
      </c>
      <c r="C97" s="48" t="s">
        <v>430</v>
      </c>
      <c r="D97" s="48" t="s">
        <v>440</v>
      </c>
      <c r="E97" s="52" t="s">
        <v>441</v>
      </c>
      <c r="F97" s="49">
        <v>20</v>
      </c>
      <c r="G97" s="49"/>
      <c r="H97" s="48" t="s">
        <v>442</v>
      </c>
      <c r="I97" s="39"/>
      <c r="J97" s="39"/>
      <c r="K97" s="39"/>
      <c r="L97" s="39"/>
      <c r="M97" s="40"/>
      <c r="N97" s="41"/>
      <c r="O97" s="42"/>
      <c r="P97" s="41"/>
      <c r="Q97" s="41"/>
      <c r="R97" s="41"/>
      <c r="S97" s="43"/>
      <c r="T97" s="41"/>
      <c r="U97" s="43">
        <v>20</v>
      </c>
      <c r="V97" s="43"/>
      <c r="W97" s="43"/>
      <c r="X97" s="44"/>
      <c r="Y97" s="41"/>
      <c r="Z97" s="41"/>
      <c r="AA97" s="45"/>
      <c r="AB97" s="46"/>
      <c r="AC97" s="42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50" t="s">
        <v>58</v>
      </c>
      <c r="AR97" s="39">
        <f>SUM(W97:AI97)</f>
        <v>0</v>
      </c>
      <c r="AS97" s="39"/>
      <c r="AT97" s="39" t="s">
        <v>77</v>
      </c>
      <c r="AU97" s="47"/>
      <c r="AV97" s="48"/>
    </row>
    <row r="98" spans="1:48" ht="41.25" customHeight="1" x14ac:dyDescent="0.2">
      <c r="A98" s="48" t="s">
        <v>443</v>
      </c>
      <c r="B98" s="48" t="s">
        <v>444</v>
      </c>
      <c r="C98" s="48" t="s">
        <v>430</v>
      </c>
      <c r="D98" s="48"/>
      <c r="E98" s="52" t="s">
        <v>445</v>
      </c>
      <c r="F98" s="49">
        <v>16</v>
      </c>
      <c r="G98" s="49"/>
      <c r="H98" s="74" t="s">
        <v>446</v>
      </c>
      <c r="I98" s="39"/>
      <c r="J98" s="39"/>
      <c r="K98" s="39"/>
      <c r="L98" s="39"/>
      <c r="M98" s="40"/>
      <c r="N98" s="41"/>
      <c r="O98" s="42"/>
      <c r="P98" s="41"/>
      <c r="Q98" s="41"/>
      <c r="R98" s="41"/>
      <c r="S98" s="43"/>
      <c r="T98" s="41"/>
      <c r="U98" s="43">
        <v>16</v>
      </c>
      <c r="V98" s="43"/>
      <c r="W98" s="43"/>
      <c r="X98" s="44"/>
      <c r="Y98" s="41"/>
      <c r="Z98" s="41"/>
      <c r="AA98" s="45"/>
      <c r="AB98" s="46"/>
      <c r="AC98" s="42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50" t="s">
        <v>58</v>
      </c>
      <c r="AR98" s="39">
        <f>SUM(W98:AI98)</f>
        <v>0</v>
      </c>
      <c r="AS98" s="39"/>
      <c r="AT98" s="39" t="s">
        <v>77</v>
      </c>
      <c r="AU98" s="47"/>
      <c r="AV98" s="48"/>
    </row>
    <row r="99" spans="1:48" ht="26.25" customHeight="1" x14ac:dyDescent="0.2">
      <c r="A99" s="48" t="s">
        <v>447</v>
      </c>
      <c r="B99" s="48" t="s">
        <v>448</v>
      </c>
      <c r="C99" s="48" t="s">
        <v>430</v>
      </c>
      <c r="D99" s="48"/>
      <c r="E99" s="52">
        <v>42444</v>
      </c>
      <c r="F99" s="49">
        <v>34</v>
      </c>
      <c r="G99" s="49"/>
      <c r="H99" s="48" t="s">
        <v>449</v>
      </c>
      <c r="I99" s="39"/>
      <c r="J99" s="39"/>
      <c r="K99" s="39"/>
      <c r="L99" s="39"/>
      <c r="M99" s="40"/>
      <c r="N99" s="41"/>
      <c r="O99" s="42"/>
      <c r="P99" s="41"/>
      <c r="Q99" s="41"/>
      <c r="R99" s="41"/>
      <c r="S99" s="43"/>
      <c r="T99" s="41">
        <v>34</v>
      </c>
      <c r="U99" s="43"/>
      <c r="V99" s="43"/>
      <c r="W99" s="43"/>
      <c r="X99" s="44"/>
      <c r="Y99" s="41"/>
      <c r="Z99" s="41"/>
      <c r="AA99" s="45"/>
      <c r="AB99" s="46"/>
      <c r="AC99" s="42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50" t="s">
        <v>58</v>
      </c>
      <c r="AR99" s="39">
        <f>SUM(W99:AI99)</f>
        <v>0</v>
      </c>
      <c r="AS99" s="39"/>
      <c r="AT99" s="39" t="s">
        <v>77</v>
      </c>
      <c r="AU99" s="47"/>
      <c r="AV99" s="48"/>
    </row>
    <row r="100" spans="1:48" ht="36" customHeight="1" x14ac:dyDescent="0.2">
      <c r="A100" s="48" t="s">
        <v>450</v>
      </c>
      <c r="B100" s="48" t="s">
        <v>451</v>
      </c>
      <c r="C100" s="48" t="s">
        <v>452</v>
      </c>
      <c r="D100" s="48"/>
      <c r="E100" s="52">
        <v>43853</v>
      </c>
      <c r="F100" s="49">
        <v>12</v>
      </c>
      <c r="G100" s="49"/>
      <c r="H100" s="48" t="s">
        <v>453</v>
      </c>
      <c r="I100" s="39"/>
      <c r="J100" s="39"/>
      <c r="K100" s="39"/>
      <c r="L100" s="39"/>
      <c r="M100" s="40"/>
      <c r="N100" s="41"/>
      <c r="O100" s="42"/>
      <c r="P100" s="41"/>
      <c r="Q100" s="41"/>
      <c r="R100" s="41"/>
      <c r="S100" s="43"/>
      <c r="T100" s="41"/>
      <c r="U100" s="43"/>
      <c r="V100" s="43"/>
      <c r="W100" s="43"/>
      <c r="X100" s="44"/>
      <c r="Y100" s="41">
        <v>12</v>
      </c>
      <c r="Z100" s="41"/>
      <c r="AA100" s="45"/>
      <c r="AB100" s="46"/>
      <c r="AC100" s="42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8">
        <v>2</v>
      </c>
      <c r="AR100" s="39">
        <f>SUM(X100:AI100)</f>
        <v>12</v>
      </c>
      <c r="AS100" s="39"/>
      <c r="AT100" s="39" t="s">
        <v>77</v>
      </c>
      <c r="AU100" s="47"/>
      <c r="AV100" s="48" t="s">
        <v>454</v>
      </c>
    </row>
    <row r="101" spans="1:48" ht="58.5" customHeight="1" x14ac:dyDescent="0.2">
      <c r="A101" s="48" t="s">
        <v>455</v>
      </c>
      <c r="B101" s="48" t="s">
        <v>456</v>
      </c>
      <c r="C101" s="48" t="s">
        <v>457</v>
      </c>
      <c r="D101" s="48" t="s">
        <v>458</v>
      </c>
      <c r="E101" s="52">
        <v>42699</v>
      </c>
      <c r="F101" s="49">
        <v>11</v>
      </c>
      <c r="G101" s="49">
        <v>1</v>
      </c>
      <c r="H101" s="48" t="s">
        <v>459</v>
      </c>
      <c r="I101" s="39"/>
      <c r="J101" s="39"/>
      <c r="K101" s="39"/>
      <c r="L101" s="39"/>
      <c r="M101" s="40"/>
      <c r="N101" s="41"/>
      <c r="O101" s="42"/>
      <c r="P101" s="41"/>
      <c r="Q101" s="41"/>
      <c r="R101" s="41"/>
      <c r="S101" s="43"/>
      <c r="T101" s="41"/>
      <c r="U101" s="43"/>
      <c r="V101" s="43"/>
      <c r="W101" s="43"/>
      <c r="X101" s="44"/>
      <c r="Y101" s="41">
        <v>11</v>
      </c>
      <c r="Z101" s="41"/>
      <c r="AA101" s="45"/>
      <c r="AB101" s="46"/>
      <c r="AC101" s="42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8">
        <v>2</v>
      </c>
      <c r="AR101" s="39">
        <f>SUM(X101:AI101)</f>
        <v>11</v>
      </c>
      <c r="AS101" s="39"/>
      <c r="AT101" s="39" t="s">
        <v>77</v>
      </c>
      <c r="AU101" s="47"/>
      <c r="AV101" s="48" t="s">
        <v>460</v>
      </c>
    </row>
    <row r="102" spans="1:48" ht="36" customHeight="1" x14ac:dyDescent="0.2">
      <c r="A102" s="48" t="s">
        <v>461</v>
      </c>
      <c r="B102" s="48" t="s">
        <v>462</v>
      </c>
      <c r="C102" s="48" t="s">
        <v>430</v>
      </c>
      <c r="D102" s="48"/>
      <c r="E102" s="52">
        <v>42064</v>
      </c>
      <c r="F102" s="49">
        <v>41</v>
      </c>
      <c r="G102" s="49">
        <v>31</v>
      </c>
      <c r="H102" s="48" t="s">
        <v>463</v>
      </c>
      <c r="I102" s="39"/>
      <c r="J102" s="39"/>
      <c r="K102" s="39"/>
      <c r="L102" s="39"/>
      <c r="M102" s="40"/>
      <c r="N102" s="41"/>
      <c r="O102" s="42"/>
      <c r="P102" s="41"/>
      <c r="Q102" s="41"/>
      <c r="R102" s="41">
        <v>-12</v>
      </c>
      <c r="S102" s="43">
        <v>15</v>
      </c>
      <c r="T102" s="41">
        <v>-19</v>
      </c>
      <c r="U102" s="43">
        <v>26</v>
      </c>
      <c r="V102" s="43"/>
      <c r="W102" s="43"/>
      <c r="X102" s="44"/>
      <c r="Y102" s="41"/>
      <c r="Z102" s="41"/>
      <c r="AA102" s="45"/>
      <c r="AB102" s="46"/>
      <c r="AC102" s="42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8" t="s">
        <v>58</v>
      </c>
      <c r="AR102" s="39">
        <f>SUM(W102:AI102)</f>
        <v>0</v>
      </c>
      <c r="AS102" s="39"/>
      <c r="AT102" s="39" t="s">
        <v>59</v>
      </c>
      <c r="AU102" s="47"/>
      <c r="AV102" s="48"/>
    </row>
    <row r="103" spans="1:48" ht="20.25" customHeight="1" x14ac:dyDescent="0.2">
      <c r="A103" s="48" t="s">
        <v>464</v>
      </c>
      <c r="B103" s="39" t="s">
        <v>465</v>
      </c>
      <c r="C103" s="39"/>
      <c r="D103" s="39"/>
      <c r="E103" s="48" t="s">
        <v>58</v>
      </c>
      <c r="F103" s="49">
        <v>11</v>
      </c>
      <c r="G103" s="49"/>
      <c r="H103" s="48" t="s">
        <v>275</v>
      </c>
      <c r="I103" s="39"/>
      <c r="J103" s="39"/>
      <c r="K103" s="39"/>
      <c r="L103" s="39"/>
      <c r="M103" s="40"/>
      <c r="N103" s="41"/>
      <c r="O103" s="42">
        <v>11</v>
      </c>
      <c r="P103" s="41"/>
      <c r="Q103" s="41"/>
      <c r="R103" s="41"/>
      <c r="S103" s="43"/>
      <c r="T103" s="41"/>
      <c r="U103" s="43"/>
      <c r="V103" s="43"/>
      <c r="W103" s="43"/>
      <c r="X103" s="44"/>
      <c r="Y103" s="41"/>
      <c r="Z103" s="41"/>
      <c r="AA103" s="45"/>
      <c r="AB103" s="46"/>
      <c r="AC103" s="42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50" t="s">
        <v>58</v>
      </c>
      <c r="AR103" s="39">
        <f>SUM(W103:AI103)</f>
        <v>0</v>
      </c>
      <c r="AS103" s="39"/>
      <c r="AT103" s="39" t="s">
        <v>59</v>
      </c>
      <c r="AU103" s="47" t="s">
        <v>139</v>
      </c>
      <c r="AV103" s="48"/>
    </row>
    <row r="104" spans="1:48" ht="32.25" customHeight="1" x14ac:dyDescent="0.2">
      <c r="A104" s="48" t="s">
        <v>466</v>
      </c>
      <c r="B104" s="39" t="s">
        <v>467</v>
      </c>
      <c r="C104" s="39" t="s">
        <v>468</v>
      </c>
      <c r="D104" s="39" t="s">
        <v>469</v>
      </c>
      <c r="E104" s="52">
        <v>43035</v>
      </c>
      <c r="F104" s="49">
        <v>94</v>
      </c>
      <c r="G104" s="49"/>
      <c r="H104" s="48" t="s">
        <v>470</v>
      </c>
      <c r="I104" s="39"/>
      <c r="J104" s="39"/>
      <c r="K104" s="39"/>
      <c r="L104" s="39"/>
      <c r="M104" s="40"/>
      <c r="N104" s="41"/>
      <c r="O104" s="42"/>
      <c r="P104" s="41"/>
      <c r="Q104" s="41"/>
      <c r="R104" s="41"/>
      <c r="S104" s="43"/>
      <c r="T104" s="41"/>
      <c r="U104" s="43"/>
      <c r="V104" s="43"/>
      <c r="W104" s="43"/>
      <c r="X104" s="44"/>
      <c r="Y104" s="41">
        <v>47</v>
      </c>
      <c r="Z104" s="41">
        <v>47</v>
      </c>
      <c r="AA104" s="45"/>
      <c r="AB104" s="46"/>
      <c r="AC104" s="42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8">
        <v>2</v>
      </c>
      <c r="AR104" s="39">
        <f>SUM(X104:AI104)</f>
        <v>94</v>
      </c>
      <c r="AS104" s="39"/>
      <c r="AT104" s="39" t="s">
        <v>77</v>
      </c>
      <c r="AU104" s="47"/>
      <c r="AV104" s="48" t="s">
        <v>471</v>
      </c>
    </row>
    <row r="105" spans="1:48" s="10" customFormat="1" ht="27" customHeight="1" x14ac:dyDescent="0.2">
      <c r="A105" s="48" t="s">
        <v>472</v>
      </c>
      <c r="B105" s="39" t="s">
        <v>473</v>
      </c>
      <c r="C105" s="39"/>
      <c r="D105" s="48" t="s">
        <v>67</v>
      </c>
      <c r="E105" s="52">
        <v>43234</v>
      </c>
      <c r="F105" s="49">
        <v>6</v>
      </c>
      <c r="G105" s="49"/>
      <c r="H105" s="48" t="s">
        <v>474</v>
      </c>
      <c r="I105" s="39"/>
      <c r="J105" s="39"/>
      <c r="K105" s="39"/>
      <c r="L105" s="39"/>
      <c r="M105" s="40"/>
      <c r="N105" s="41"/>
      <c r="O105" s="42"/>
      <c r="P105" s="41"/>
      <c r="Q105" s="41"/>
      <c r="R105" s="41"/>
      <c r="S105" s="43"/>
      <c r="T105" s="41"/>
      <c r="U105" s="43"/>
      <c r="V105" s="43">
        <v>6</v>
      </c>
      <c r="W105" s="43"/>
      <c r="X105" s="44"/>
      <c r="Y105" s="41"/>
      <c r="Z105" s="41"/>
      <c r="AA105" s="45"/>
      <c r="AB105" s="46"/>
      <c r="AC105" s="42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8" t="s">
        <v>58</v>
      </c>
      <c r="AR105" s="39">
        <f>SUM(W105:AI105)</f>
        <v>0</v>
      </c>
      <c r="AS105" s="39"/>
      <c r="AT105" s="39" t="s">
        <v>59</v>
      </c>
      <c r="AU105" s="47"/>
      <c r="AV105" s="48"/>
    </row>
    <row r="106" spans="1:48" s="10" customFormat="1" ht="39" customHeight="1" x14ac:dyDescent="0.2">
      <c r="A106" s="48" t="s">
        <v>475</v>
      </c>
      <c r="B106" s="39" t="s">
        <v>476</v>
      </c>
      <c r="C106" s="39"/>
      <c r="D106" s="48" t="s">
        <v>477</v>
      </c>
      <c r="E106" s="52">
        <v>43919</v>
      </c>
      <c r="F106" s="49">
        <v>24</v>
      </c>
      <c r="G106" s="49"/>
      <c r="H106" s="48" t="s">
        <v>478</v>
      </c>
      <c r="I106" s="39"/>
      <c r="J106" s="39"/>
      <c r="K106" s="39"/>
      <c r="L106" s="39"/>
      <c r="M106" s="40"/>
      <c r="N106" s="41"/>
      <c r="O106" s="42"/>
      <c r="P106" s="41"/>
      <c r="Q106" s="41"/>
      <c r="R106" s="41"/>
      <c r="S106" s="43"/>
      <c r="T106" s="41"/>
      <c r="U106" s="43"/>
      <c r="V106" s="43"/>
      <c r="W106" s="43"/>
      <c r="X106" s="44"/>
      <c r="Y106" s="41">
        <v>24</v>
      </c>
      <c r="Z106" s="41"/>
      <c r="AA106" s="45"/>
      <c r="AB106" s="46"/>
      <c r="AC106" s="42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8">
        <v>1</v>
      </c>
      <c r="AR106" s="39">
        <f>SUM(X106:AI106)</f>
        <v>24</v>
      </c>
      <c r="AS106" s="39"/>
      <c r="AT106" s="39" t="s">
        <v>59</v>
      </c>
      <c r="AU106" s="47"/>
      <c r="AV106" s="48" t="s">
        <v>479</v>
      </c>
    </row>
    <row r="107" spans="1:48" ht="27" x14ac:dyDescent="0.2">
      <c r="A107" s="48" t="s">
        <v>480</v>
      </c>
      <c r="B107" s="39" t="s">
        <v>481</v>
      </c>
      <c r="C107" s="39" t="s">
        <v>482</v>
      </c>
      <c r="D107" s="39" t="s">
        <v>483</v>
      </c>
      <c r="E107" s="52">
        <v>42675</v>
      </c>
      <c r="F107" s="49">
        <v>12</v>
      </c>
      <c r="G107" s="49"/>
      <c r="H107" s="48" t="s">
        <v>484</v>
      </c>
      <c r="I107" s="39"/>
      <c r="J107" s="39"/>
      <c r="K107" s="39"/>
      <c r="L107" s="39"/>
      <c r="M107" s="40"/>
      <c r="N107" s="41"/>
      <c r="O107" s="42"/>
      <c r="P107" s="41"/>
      <c r="Q107" s="41"/>
      <c r="R107" s="41"/>
      <c r="S107" s="43">
        <v>-1</v>
      </c>
      <c r="T107" s="41">
        <v>12</v>
      </c>
      <c r="U107" s="43"/>
      <c r="V107" s="43"/>
      <c r="W107" s="43"/>
      <c r="X107" s="44"/>
      <c r="Y107" s="41"/>
      <c r="Z107" s="41"/>
      <c r="AA107" s="45"/>
      <c r="AB107" s="46"/>
      <c r="AC107" s="42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50" t="s">
        <v>58</v>
      </c>
      <c r="AR107" s="39">
        <f>SUM(W107:AI107)</f>
        <v>0</v>
      </c>
      <c r="AS107" s="39"/>
      <c r="AT107" s="39" t="s">
        <v>77</v>
      </c>
      <c r="AU107" s="47"/>
      <c r="AV107" s="48"/>
    </row>
    <row r="108" spans="1:48" ht="18" x14ac:dyDescent="0.2">
      <c r="A108" s="48" t="s">
        <v>485</v>
      </c>
      <c r="B108" s="48" t="s">
        <v>486</v>
      </c>
      <c r="C108" s="48"/>
      <c r="D108" s="48"/>
      <c r="E108" s="52">
        <v>42171</v>
      </c>
      <c r="F108" s="49">
        <v>19</v>
      </c>
      <c r="G108" s="49"/>
      <c r="H108" s="48" t="s">
        <v>487</v>
      </c>
      <c r="I108" s="39"/>
      <c r="J108" s="39"/>
      <c r="K108" s="39"/>
      <c r="L108" s="39"/>
      <c r="M108" s="40"/>
      <c r="N108" s="41"/>
      <c r="O108" s="42"/>
      <c r="P108" s="41"/>
      <c r="Q108" s="41"/>
      <c r="R108" s="41"/>
      <c r="S108" s="43">
        <v>19</v>
      </c>
      <c r="T108" s="41"/>
      <c r="U108" s="43"/>
      <c r="V108" s="43"/>
      <c r="W108" s="43"/>
      <c r="X108" s="44"/>
      <c r="Y108" s="41"/>
      <c r="Z108" s="41"/>
      <c r="AA108" s="45"/>
      <c r="AB108" s="46"/>
      <c r="AC108" s="42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50" t="s">
        <v>58</v>
      </c>
      <c r="AR108" s="39">
        <f>SUM(W108:AI108)</f>
        <v>0</v>
      </c>
      <c r="AS108" s="39"/>
      <c r="AT108" s="39" t="s">
        <v>77</v>
      </c>
      <c r="AU108" s="47" t="s">
        <v>488</v>
      </c>
      <c r="AV108" s="48"/>
    </row>
    <row r="109" spans="1:48" s="10" customFormat="1" ht="18" x14ac:dyDescent="0.2">
      <c r="A109" s="48" t="s">
        <v>489</v>
      </c>
      <c r="B109" s="48" t="s">
        <v>490</v>
      </c>
      <c r="C109" s="48"/>
      <c r="D109" s="48" t="s">
        <v>491</v>
      </c>
      <c r="E109" s="52">
        <v>43787</v>
      </c>
      <c r="F109" s="49">
        <v>9</v>
      </c>
      <c r="G109" s="49"/>
      <c r="H109" s="48" t="s">
        <v>492</v>
      </c>
      <c r="I109" s="39"/>
      <c r="J109" s="39"/>
      <c r="K109" s="39"/>
      <c r="L109" s="39"/>
      <c r="M109" s="40"/>
      <c r="N109" s="41"/>
      <c r="O109" s="42"/>
      <c r="P109" s="41"/>
      <c r="Q109" s="41"/>
      <c r="R109" s="41"/>
      <c r="S109" s="43"/>
      <c r="T109" s="41"/>
      <c r="U109" s="43"/>
      <c r="V109" s="43"/>
      <c r="W109" s="43">
        <v>9</v>
      </c>
      <c r="X109" s="44"/>
      <c r="Y109" s="41"/>
      <c r="Z109" s="41"/>
      <c r="AA109" s="45"/>
      <c r="AB109" s="46"/>
      <c r="AC109" s="42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50" t="s">
        <v>58</v>
      </c>
      <c r="AR109" s="39">
        <v>0</v>
      </c>
      <c r="AS109" s="39"/>
      <c r="AT109" s="39" t="s">
        <v>77</v>
      </c>
      <c r="AU109" s="47"/>
      <c r="AV109" s="53"/>
    </row>
    <row r="110" spans="1:48" ht="27" x14ac:dyDescent="0.2">
      <c r="A110" s="48" t="s">
        <v>493</v>
      </c>
      <c r="B110" s="48" t="s">
        <v>494</v>
      </c>
      <c r="C110" s="48" t="s">
        <v>495</v>
      </c>
      <c r="D110" s="48"/>
      <c r="E110" s="52" t="s">
        <v>496</v>
      </c>
      <c r="F110" s="49">
        <v>35</v>
      </c>
      <c r="G110" s="49"/>
      <c r="H110" s="48" t="s">
        <v>497</v>
      </c>
      <c r="I110" s="39"/>
      <c r="J110" s="39"/>
      <c r="K110" s="39"/>
      <c r="L110" s="39"/>
      <c r="M110" s="40"/>
      <c r="N110" s="41"/>
      <c r="O110" s="42"/>
      <c r="P110" s="41"/>
      <c r="Q110" s="41"/>
      <c r="R110" s="41"/>
      <c r="S110" s="43">
        <v>13</v>
      </c>
      <c r="T110" s="41">
        <v>10</v>
      </c>
      <c r="U110" s="43">
        <v>12</v>
      </c>
      <c r="V110" s="43"/>
      <c r="W110" s="43"/>
      <c r="X110" s="44"/>
      <c r="Y110" s="41"/>
      <c r="Z110" s="41"/>
      <c r="AA110" s="45"/>
      <c r="AB110" s="46"/>
      <c r="AC110" s="42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8" t="s">
        <v>58</v>
      </c>
      <c r="AR110" s="39">
        <f t="shared" ref="AR110:AR122" si="6">SUM(W110:AI110)</f>
        <v>0</v>
      </c>
      <c r="AS110" s="39">
        <f>SUM(O110:AB110)</f>
        <v>35</v>
      </c>
      <c r="AT110" s="39" t="s">
        <v>77</v>
      </c>
      <c r="AU110" s="47" t="s">
        <v>498</v>
      </c>
      <c r="AV110" s="48"/>
    </row>
    <row r="111" spans="1:48" ht="42.75" customHeight="1" x14ac:dyDescent="0.2">
      <c r="A111" s="48" t="s">
        <v>499</v>
      </c>
      <c r="B111" s="39" t="s">
        <v>500</v>
      </c>
      <c r="C111" s="39"/>
      <c r="D111" s="39"/>
      <c r="E111" s="48" t="s">
        <v>58</v>
      </c>
      <c r="F111" s="49">
        <v>86</v>
      </c>
      <c r="G111" s="49"/>
      <c r="H111" s="48" t="s">
        <v>501</v>
      </c>
      <c r="I111" s="39"/>
      <c r="J111" s="39"/>
      <c r="K111" s="39"/>
      <c r="L111" s="39"/>
      <c r="M111" s="40"/>
      <c r="N111" s="41">
        <v>86</v>
      </c>
      <c r="O111" s="42"/>
      <c r="P111" s="41"/>
      <c r="Q111" s="41"/>
      <c r="R111" s="41"/>
      <c r="S111" s="43"/>
      <c r="T111" s="41"/>
      <c r="U111" s="43"/>
      <c r="V111" s="43"/>
      <c r="W111" s="43"/>
      <c r="X111" s="44"/>
      <c r="Y111" s="41"/>
      <c r="Z111" s="41"/>
      <c r="AA111" s="45"/>
      <c r="AB111" s="46"/>
      <c r="AC111" s="42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50" t="s">
        <v>58</v>
      </c>
      <c r="AR111" s="39">
        <f t="shared" si="6"/>
        <v>0</v>
      </c>
      <c r="AS111" s="39">
        <v>52</v>
      </c>
      <c r="AT111" s="39" t="s">
        <v>59</v>
      </c>
      <c r="AU111" s="47" t="s">
        <v>139</v>
      </c>
      <c r="AV111" s="48"/>
    </row>
    <row r="112" spans="1:48" ht="33" customHeight="1" x14ac:dyDescent="0.2">
      <c r="A112" s="48" t="s">
        <v>502</v>
      </c>
      <c r="B112" s="39" t="s">
        <v>503</v>
      </c>
      <c r="C112" s="39"/>
      <c r="D112" s="39"/>
      <c r="E112" s="48" t="s">
        <v>58</v>
      </c>
      <c r="F112" s="49">
        <v>27</v>
      </c>
      <c r="G112" s="49"/>
      <c r="H112" s="48" t="s">
        <v>504</v>
      </c>
      <c r="I112" s="39"/>
      <c r="J112" s="39"/>
      <c r="K112" s="39"/>
      <c r="L112" s="39"/>
      <c r="M112" s="40"/>
      <c r="N112" s="41"/>
      <c r="O112" s="42">
        <v>27</v>
      </c>
      <c r="P112" s="41"/>
      <c r="Q112" s="41"/>
      <c r="R112" s="41"/>
      <c r="S112" s="43"/>
      <c r="T112" s="41"/>
      <c r="U112" s="43"/>
      <c r="V112" s="43"/>
      <c r="W112" s="43"/>
      <c r="X112" s="44"/>
      <c r="Y112" s="41"/>
      <c r="Z112" s="41"/>
      <c r="AA112" s="45"/>
      <c r="AB112" s="46"/>
      <c r="AC112" s="42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50" t="s">
        <v>58</v>
      </c>
      <c r="AR112" s="39">
        <f t="shared" si="6"/>
        <v>0</v>
      </c>
      <c r="AS112" s="39">
        <v>27</v>
      </c>
      <c r="AT112" s="39" t="s">
        <v>59</v>
      </c>
      <c r="AU112" s="47" t="s">
        <v>139</v>
      </c>
      <c r="AV112" s="48"/>
    </row>
    <row r="113" spans="1:48" ht="18" x14ac:dyDescent="0.2">
      <c r="A113" s="48" t="s">
        <v>505</v>
      </c>
      <c r="B113" s="48" t="s">
        <v>506</v>
      </c>
      <c r="C113" s="48"/>
      <c r="D113" s="48"/>
      <c r="E113" s="52">
        <v>41081</v>
      </c>
      <c r="F113" s="49">
        <v>8</v>
      </c>
      <c r="G113" s="49"/>
      <c r="H113" s="48" t="s">
        <v>507</v>
      </c>
      <c r="I113" s="39"/>
      <c r="J113" s="39"/>
      <c r="K113" s="39"/>
      <c r="L113" s="39"/>
      <c r="M113" s="40"/>
      <c r="N113" s="41"/>
      <c r="O113" s="42"/>
      <c r="P113" s="41"/>
      <c r="Q113" s="41"/>
      <c r="R113" s="41"/>
      <c r="S113" s="43">
        <v>8</v>
      </c>
      <c r="T113" s="41"/>
      <c r="U113" s="43"/>
      <c r="V113" s="43"/>
      <c r="W113" s="43"/>
      <c r="X113" s="44"/>
      <c r="Y113" s="41"/>
      <c r="Z113" s="41"/>
      <c r="AA113" s="45"/>
      <c r="AB113" s="46"/>
      <c r="AC113" s="42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50" t="s">
        <v>58</v>
      </c>
      <c r="AR113" s="39">
        <f t="shared" si="6"/>
        <v>0</v>
      </c>
      <c r="AS113" s="39">
        <v>8</v>
      </c>
      <c r="AT113" s="39" t="s">
        <v>59</v>
      </c>
      <c r="AU113" s="47" t="s">
        <v>508</v>
      </c>
      <c r="AV113" s="48"/>
    </row>
    <row r="114" spans="1:48" ht="18" x14ac:dyDescent="0.2">
      <c r="A114" s="48" t="s">
        <v>509</v>
      </c>
      <c r="B114" s="39" t="s">
        <v>510</v>
      </c>
      <c r="C114" s="39"/>
      <c r="D114" s="39"/>
      <c r="E114" s="52">
        <v>41234</v>
      </c>
      <c r="F114" s="49">
        <v>130</v>
      </c>
      <c r="G114" s="49"/>
      <c r="H114" s="48" t="s">
        <v>511</v>
      </c>
      <c r="I114" s="39"/>
      <c r="J114" s="39"/>
      <c r="K114" s="39"/>
      <c r="L114" s="39"/>
      <c r="M114" s="40"/>
      <c r="N114" s="41"/>
      <c r="O114" s="42"/>
      <c r="P114" s="41">
        <v>22</v>
      </c>
      <c r="Q114" s="41">
        <v>72</v>
      </c>
      <c r="R114" s="41">
        <v>36</v>
      </c>
      <c r="S114" s="43"/>
      <c r="T114" s="41"/>
      <c r="U114" s="43"/>
      <c r="V114" s="43"/>
      <c r="W114" s="43"/>
      <c r="X114" s="44"/>
      <c r="Y114" s="41"/>
      <c r="Z114" s="41"/>
      <c r="AA114" s="45"/>
      <c r="AB114" s="46"/>
      <c r="AC114" s="42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50" t="s">
        <v>58</v>
      </c>
      <c r="AR114" s="39">
        <f t="shared" si="6"/>
        <v>0</v>
      </c>
      <c r="AS114" s="39">
        <v>130</v>
      </c>
      <c r="AT114" s="39" t="s">
        <v>77</v>
      </c>
      <c r="AU114" s="47" t="s">
        <v>512</v>
      </c>
      <c r="AV114" s="48"/>
    </row>
    <row r="115" spans="1:48" ht="21" customHeight="1" x14ac:dyDescent="0.2">
      <c r="A115" s="48" t="s">
        <v>513</v>
      </c>
      <c r="B115" s="39" t="s">
        <v>514</v>
      </c>
      <c r="C115" s="39"/>
      <c r="D115" s="39"/>
      <c r="E115" s="48" t="s">
        <v>58</v>
      </c>
      <c r="F115" s="49">
        <v>62</v>
      </c>
      <c r="G115" s="49"/>
      <c r="H115" s="48" t="s">
        <v>515</v>
      </c>
      <c r="I115" s="39"/>
      <c r="J115" s="39"/>
      <c r="K115" s="39"/>
      <c r="L115" s="39"/>
      <c r="M115" s="40"/>
      <c r="N115" s="41">
        <v>25</v>
      </c>
      <c r="O115" s="42">
        <v>37</v>
      </c>
      <c r="P115" s="41"/>
      <c r="Q115" s="41"/>
      <c r="R115" s="41"/>
      <c r="S115" s="43"/>
      <c r="T115" s="41"/>
      <c r="U115" s="43"/>
      <c r="V115" s="43"/>
      <c r="W115" s="43"/>
      <c r="X115" s="44"/>
      <c r="Y115" s="41"/>
      <c r="Z115" s="41"/>
      <c r="AA115" s="45"/>
      <c r="AB115" s="46"/>
      <c r="AC115" s="42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50" t="s">
        <v>58</v>
      </c>
      <c r="AR115" s="39">
        <f t="shared" si="6"/>
        <v>0</v>
      </c>
      <c r="AS115" s="39">
        <v>37</v>
      </c>
      <c r="AT115" s="39" t="s">
        <v>59</v>
      </c>
      <c r="AU115" s="47" t="s">
        <v>139</v>
      </c>
      <c r="AV115" s="48"/>
    </row>
    <row r="116" spans="1:48" ht="18" x14ac:dyDescent="0.2">
      <c r="A116" s="48" t="s">
        <v>516</v>
      </c>
      <c r="B116" s="39" t="s">
        <v>517</v>
      </c>
      <c r="C116" s="39"/>
      <c r="D116" s="39"/>
      <c r="E116" s="52">
        <v>39896</v>
      </c>
      <c r="F116" s="49">
        <v>9</v>
      </c>
      <c r="G116" s="49"/>
      <c r="H116" s="48" t="s">
        <v>518</v>
      </c>
      <c r="I116" s="39"/>
      <c r="J116" s="39"/>
      <c r="K116" s="39"/>
      <c r="L116" s="39"/>
      <c r="M116" s="40"/>
      <c r="N116" s="41"/>
      <c r="O116" s="42">
        <v>4</v>
      </c>
      <c r="P116" s="41">
        <v>5</v>
      </c>
      <c r="Q116" s="41"/>
      <c r="R116" s="41"/>
      <c r="S116" s="43"/>
      <c r="T116" s="41"/>
      <c r="U116" s="43"/>
      <c r="V116" s="43"/>
      <c r="W116" s="43"/>
      <c r="X116" s="44"/>
      <c r="Y116" s="41"/>
      <c r="Z116" s="41"/>
      <c r="AA116" s="45"/>
      <c r="AB116" s="46"/>
      <c r="AC116" s="42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50" t="s">
        <v>58</v>
      </c>
      <c r="AR116" s="39">
        <f t="shared" si="6"/>
        <v>0</v>
      </c>
      <c r="AS116" s="39">
        <v>9</v>
      </c>
      <c r="AT116" s="39" t="s">
        <v>59</v>
      </c>
      <c r="AU116" s="47" t="s">
        <v>519</v>
      </c>
      <c r="AV116" s="48"/>
    </row>
    <row r="117" spans="1:48" ht="30.75" customHeight="1" x14ac:dyDescent="0.2">
      <c r="A117" s="48" t="s">
        <v>520</v>
      </c>
      <c r="B117" s="48" t="s">
        <v>521</v>
      </c>
      <c r="C117" s="48" t="s">
        <v>522</v>
      </c>
      <c r="D117" s="48"/>
      <c r="E117" s="52">
        <v>42551</v>
      </c>
      <c r="F117" s="49">
        <v>73</v>
      </c>
      <c r="G117" s="49"/>
      <c r="H117" s="48" t="s">
        <v>523</v>
      </c>
      <c r="I117" s="39"/>
      <c r="J117" s="39"/>
      <c r="K117" s="39"/>
      <c r="L117" s="39"/>
      <c r="M117" s="40"/>
      <c r="N117" s="41"/>
      <c r="O117" s="42"/>
      <c r="P117" s="41"/>
      <c r="Q117" s="41"/>
      <c r="R117" s="41"/>
      <c r="S117" s="43"/>
      <c r="T117" s="41"/>
      <c r="U117" s="43">
        <v>73</v>
      </c>
      <c r="V117" s="43"/>
      <c r="W117" s="43"/>
      <c r="X117" s="44"/>
      <c r="Y117" s="41"/>
      <c r="Z117" s="41"/>
      <c r="AA117" s="45"/>
      <c r="AB117" s="46"/>
      <c r="AC117" s="42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50" t="s">
        <v>58</v>
      </c>
      <c r="AR117" s="39">
        <f t="shared" si="6"/>
        <v>0</v>
      </c>
      <c r="AS117" s="39"/>
      <c r="AT117" s="39" t="s">
        <v>59</v>
      </c>
      <c r="AU117" s="47"/>
      <c r="AV117" s="48"/>
    </row>
    <row r="118" spans="1:48" ht="18" x14ac:dyDescent="0.2">
      <c r="A118" s="48" t="s">
        <v>524</v>
      </c>
      <c r="B118" s="39" t="s">
        <v>525</v>
      </c>
      <c r="C118" s="39" t="s">
        <v>522</v>
      </c>
      <c r="D118" s="39"/>
      <c r="E118" s="52">
        <v>41845</v>
      </c>
      <c r="F118" s="49">
        <v>52</v>
      </c>
      <c r="G118" s="49"/>
      <c r="H118" s="48" t="s">
        <v>526</v>
      </c>
      <c r="I118" s="39"/>
      <c r="J118" s="39"/>
      <c r="K118" s="39"/>
      <c r="L118" s="39"/>
      <c r="M118" s="40"/>
      <c r="N118" s="41"/>
      <c r="O118" s="42"/>
      <c r="P118" s="41"/>
      <c r="Q118" s="41"/>
      <c r="R118" s="41">
        <v>3</v>
      </c>
      <c r="S118" s="43">
        <v>38</v>
      </c>
      <c r="T118" s="41">
        <v>11</v>
      </c>
      <c r="U118" s="43"/>
      <c r="V118" s="43"/>
      <c r="W118" s="43"/>
      <c r="X118" s="44"/>
      <c r="Y118" s="41"/>
      <c r="Z118" s="41"/>
      <c r="AA118" s="45"/>
      <c r="AB118" s="46"/>
      <c r="AC118" s="42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50" t="s">
        <v>58</v>
      </c>
      <c r="AR118" s="39">
        <f t="shared" si="6"/>
        <v>0</v>
      </c>
      <c r="AS118" s="39">
        <f>SUM(O118:AB118)</f>
        <v>52</v>
      </c>
      <c r="AT118" s="39" t="s">
        <v>59</v>
      </c>
      <c r="AU118" s="47" t="s">
        <v>527</v>
      </c>
      <c r="AV118" s="48"/>
    </row>
    <row r="119" spans="1:48" ht="40.5" customHeight="1" x14ac:dyDescent="0.2">
      <c r="A119" s="48" t="s">
        <v>528</v>
      </c>
      <c r="B119" s="39" t="s">
        <v>529</v>
      </c>
      <c r="C119" s="39"/>
      <c r="D119" s="39"/>
      <c r="E119" s="52">
        <v>40633</v>
      </c>
      <c r="F119" s="49">
        <v>76</v>
      </c>
      <c r="G119" s="49"/>
      <c r="H119" s="48" t="s">
        <v>530</v>
      </c>
      <c r="I119" s="39"/>
      <c r="J119" s="39"/>
      <c r="K119" s="39"/>
      <c r="L119" s="39"/>
      <c r="M119" s="40"/>
      <c r="N119" s="41"/>
      <c r="O119" s="42">
        <v>30</v>
      </c>
      <c r="P119" s="41">
        <v>37</v>
      </c>
      <c r="Q119" s="41">
        <v>7</v>
      </c>
      <c r="R119" s="41"/>
      <c r="S119" s="43"/>
      <c r="T119" s="41"/>
      <c r="U119" s="43"/>
      <c r="V119" s="43"/>
      <c r="W119" s="43"/>
      <c r="X119" s="44"/>
      <c r="Y119" s="41"/>
      <c r="Z119" s="41"/>
      <c r="AA119" s="45"/>
      <c r="AB119" s="46"/>
      <c r="AC119" s="42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50" t="s">
        <v>58</v>
      </c>
      <c r="AR119" s="39">
        <f t="shared" si="6"/>
        <v>0</v>
      </c>
      <c r="AS119" s="39">
        <v>76</v>
      </c>
      <c r="AT119" s="39" t="s">
        <v>59</v>
      </c>
      <c r="AU119" s="47" t="s">
        <v>531</v>
      </c>
      <c r="AV119" s="48"/>
    </row>
    <row r="120" spans="1:48" ht="40.5" customHeight="1" x14ac:dyDescent="0.2">
      <c r="A120" s="48" t="s">
        <v>532</v>
      </c>
      <c r="B120" s="48" t="s">
        <v>533</v>
      </c>
      <c r="C120" s="48"/>
      <c r="D120" s="48"/>
      <c r="E120" s="52">
        <v>41913</v>
      </c>
      <c r="F120" s="49">
        <v>6</v>
      </c>
      <c r="G120" s="49"/>
      <c r="H120" s="48" t="s">
        <v>534</v>
      </c>
      <c r="I120" s="39"/>
      <c r="J120" s="39"/>
      <c r="K120" s="39"/>
      <c r="L120" s="39"/>
      <c r="M120" s="40"/>
      <c r="N120" s="41"/>
      <c r="O120" s="42"/>
      <c r="P120" s="41"/>
      <c r="Q120" s="41"/>
      <c r="R120" s="41"/>
      <c r="S120" s="43">
        <v>6</v>
      </c>
      <c r="T120" s="41"/>
      <c r="U120" s="43"/>
      <c r="V120" s="43"/>
      <c r="W120" s="43"/>
      <c r="X120" s="44"/>
      <c r="Y120" s="41"/>
      <c r="Z120" s="41"/>
      <c r="AA120" s="45"/>
      <c r="AB120" s="46"/>
      <c r="AC120" s="42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50" t="s">
        <v>58</v>
      </c>
      <c r="AR120" s="39">
        <f t="shared" si="6"/>
        <v>0</v>
      </c>
      <c r="AS120" s="39"/>
      <c r="AT120" s="39" t="s">
        <v>59</v>
      </c>
      <c r="AU120" s="47"/>
      <c r="AV120" s="48"/>
    </row>
    <row r="121" spans="1:48" ht="18" x14ac:dyDescent="0.2">
      <c r="A121" s="48" t="s">
        <v>535</v>
      </c>
      <c r="B121" s="48" t="s">
        <v>536</v>
      </c>
      <c r="C121" s="48"/>
      <c r="D121" s="48"/>
      <c r="E121" s="52" t="s">
        <v>537</v>
      </c>
      <c r="F121" s="49">
        <v>14</v>
      </c>
      <c r="G121" s="49"/>
      <c r="H121" s="48" t="s">
        <v>538</v>
      </c>
      <c r="I121" s="39"/>
      <c r="J121" s="39"/>
      <c r="K121" s="39"/>
      <c r="L121" s="39"/>
      <c r="M121" s="40"/>
      <c r="N121" s="41"/>
      <c r="O121" s="42"/>
      <c r="P121" s="41"/>
      <c r="Q121" s="41">
        <v>12</v>
      </c>
      <c r="R121" s="41">
        <v>2</v>
      </c>
      <c r="S121" s="43"/>
      <c r="T121" s="41"/>
      <c r="U121" s="43"/>
      <c r="V121" s="43"/>
      <c r="W121" s="43"/>
      <c r="X121" s="44"/>
      <c r="Y121" s="41"/>
      <c r="Z121" s="41"/>
      <c r="AA121" s="45"/>
      <c r="AB121" s="46"/>
      <c r="AC121" s="42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50" t="s">
        <v>58</v>
      </c>
      <c r="AR121" s="39">
        <f t="shared" si="6"/>
        <v>0</v>
      </c>
      <c r="AS121" s="39">
        <v>12</v>
      </c>
      <c r="AT121" s="39" t="s">
        <v>59</v>
      </c>
      <c r="AU121" s="47" t="s">
        <v>539</v>
      </c>
      <c r="AV121" s="48"/>
    </row>
    <row r="122" spans="1:48" ht="33" customHeight="1" x14ac:dyDescent="0.2">
      <c r="A122" s="48" t="s">
        <v>540</v>
      </c>
      <c r="B122" s="48" t="s">
        <v>541</v>
      </c>
      <c r="C122" s="39" t="s">
        <v>522</v>
      </c>
      <c r="D122" s="39"/>
      <c r="E122" s="75" t="s">
        <v>542</v>
      </c>
      <c r="F122" s="49">
        <v>167</v>
      </c>
      <c r="G122" s="49"/>
      <c r="H122" s="48" t="s">
        <v>543</v>
      </c>
      <c r="I122" s="39"/>
      <c r="J122" s="39"/>
      <c r="K122" s="39"/>
      <c r="L122" s="39"/>
      <c r="M122" s="40"/>
      <c r="N122" s="41"/>
      <c r="O122" s="42"/>
      <c r="P122" s="41"/>
      <c r="Q122" s="41"/>
      <c r="R122" s="41"/>
      <c r="S122" s="43"/>
      <c r="T122" s="41">
        <v>33</v>
      </c>
      <c r="U122" s="43">
        <v>88</v>
      </c>
      <c r="V122" s="43">
        <v>39</v>
      </c>
      <c r="W122" s="43"/>
      <c r="X122" s="44"/>
      <c r="Y122" s="41"/>
      <c r="Z122" s="41"/>
      <c r="AA122" s="45"/>
      <c r="AB122" s="46"/>
      <c r="AC122" s="42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8" t="s">
        <v>58</v>
      </c>
      <c r="AR122" s="39">
        <f t="shared" si="6"/>
        <v>0</v>
      </c>
      <c r="AS122" s="39">
        <v>167</v>
      </c>
      <c r="AT122" s="39" t="s">
        <v>59</v>
      </c>
      <c r="AU122" s="47" t="s">
        <v>544</v>
      </c>
      <c r="AV122" s="48" t="s">
        <v>545</v>
      </c>
    </row>
    <row r="123" spans="1:48" s="10" customFormat="1" ht="18" x14ac:dyDescent="0.2">
      <c r="A123" s="48" t="s">
        <v>546</v>
      </c>
      <c r="B123" s="48" t="s">
        <v>547</v>
      </c>
      <c r="C123" s="39"/>
      <c r="D123" s="39"/>
      <c r="E123" s="75">
        <v>43748</v>
      </c>
      <c r="F123" s="49">
        <v>55</v>
      </c>
      <c r="G123" s="49"/>
      <c r="H123" s="48" t="s">
        <v>548</v>
      </c>
      <c r="I123" s="39"/>
      <c r="J123" s="39"/>
      <c r="K123" s="39"/>
      <c r="L123" s="39"/>
      <c r="M123" s="40"/>
      <c r="N123" s="41"/>
      <c r="O123" s="42"/>
      <c r="P123" s="41"/>
      <c r="Q123" s="41"/>
      <c r="R123" s="41"/>
      <c r="S123" s="43"/>
      <c r="T123" s="41"/>
      <c r="U123" s="43"/>
      <c r="V123" s="43"/>
      <c r="W123" s="43"/>
      <c r="X123" s="44"/>
      <c r="Y123" s="41">
        <v>15</v>
      </c>
      <c r="Z123" s="41">
        <v>20</v>
      </c>
      <c r="AA123" s="45">
        <v>20</v>
      </c>
      <c r="AB123" s="46"/>
      <c r="AC123" s="42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8">
        <v>3</v>
      </c>
      <c r="AR123" s="39">
        <f>SUM(X123:AI123)</f>
        <v>55</v>
      </c>
      <c r="AS123" s="39"/>
      <c r="AT123" s="39" t="s">
        <v>59</v>
      </c>
      <c r="AU123" s="47"/>
      <c r="AV123" s="48"/>
    </row>
    <row r="124" spans="1:48" ht="44.25" customHeight="1" x14ac:dyDescent="0.2">
      <c r="A124" s="48" t="s">
        <v>549</v>
      </c>
      <c r="B124" s="48" t="s">
        <v>550</v>
      </c>
      <c r="C124" s="48"/>
      <c r="D124" s="48"/>
      <c r="E124" s="52" t="s">
        <v>551</v>
      </c>
      <c r="F124" s="49">
        <v>24</v>
      </c>
      <c r="G124" s="49"/>
      <c r="H124" s="48" t="s">
        <v>552</v>
      </c>
      <c r="I124" s="76"/>
      <c r="J124" s="76"/>
      <c r="K124" s="76"/>
      <c r="L124" s="76"/>
      <c r="M124" s="77"/>
      <c r="N124" s="78"/>
      <c r="O124" s="42"/>
      <c r="P124" s="41"/>
      <c r="Q124" s="41"/>
      <c r="R124" s="41">
        <v>24</v>
      </c>
      <c r="S124" s="43"/>
      <c r="T124" s="41"/>
      <c r="U124" s="43"/>
      <c r="V124" s="43"/>
      <c r="W124" s="43"/>
      <c r="X124" s="44"/>
      <c r="Y124" s="41"/>
      <c r="Z124" s="41"/>
      <c r="AA124" s="45"/>
      <c r="AB124" s="46"/>
      <c r="AC124" s="42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50" t="s">
        <v>58</v>
      </c>
      <c r="AR124" s="50">
        <f>SUM(W124:AI124)</f>
        <v>0</v>
      </c>
      <c r="AS124" s="39">
        <f>SUM(O124:AB124)</f>
        <v>24</v>
      </c>
      <c r="AT124" s="39" t="s">
        <v>59</v>
      </c>
      <c r="AU124" s="47" t="s">
        <v>553</v>
      </c>
      <c r="AV124" s="48"/>
    </row>
    <row r="125" spans="1:48" ht="27" x14ac:dyDescent="0.2">
      <c r="A125" s="48" t="s">
        <v>554</v>
      </c>
      <c r="B125" s="48" t="s">
        <v>555</v>
      </c>
      <c r="C125" s="48"/>
      <c r="D125" s="48"/>
      <c r="E125" s="52">
        <v>42291</v>
      </c>
      <c r="F125" s="49">
        <v>7</v>
      </c>
      <c r="G125" s="49"/>
      <c r="H125" s="48" t="s">
        <v>556</v>
      </c>
      <c r="I125" s="39"/>
      <c r="J125" s="39"/>
      <c r="K125" s="39"/>
      <c r="L125" s="39"/>
      <c r="M125" s="40"/>
      <c r="N125" s="41"/>
      <c r="O125" s="42"/>
      <c r="P125" s="41"/>
      <c r="Q125" s="41"/>
      <c r="R125" s="41"/>
      <c r="S125" s="43"/>
      <c r="T125" s="41"/>
      <c r="U125" s="43">
        <v>7</v>
      </c>
      <c r="V125" s="43"/>
      <c r="W125" s="43"/>
      <c r="X125" s="44"/>
      <c r="Y125" s="41"/>
      <c r="Z125" s="41"/>
      <c r="AA125" s="45"/>
      <c r="AB125" s="46"/>
      <c r="AC125" s="42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50" t="s">
        <v>58</v>
      </c>
      <c r="AR125" s="50">
        <f>SUM(W125:AI125)</f>
        <v>0</v>
      </c>
      <c r="AS125" s="39"/>
      <c r="AT125" s="39" t="s">
        <v>77</v>
      </c>
      <c r="AU125" s="47"/>
      <c r="AV125" s="48"/>
    </row>
    <row r="126" spans="1:48" ht="18" x14ac:dyDescent="0.2">
      <c r="A126" s="48" t="s">
        <v>557</v>
      </c>
      <c r="B126" s="39" t="s">
        <v>558</v>
      </c>
      <c r="C126" s="39"/>
      <c r="D126" s="39"/>
      <c r="E126" s="52">
        <v>41278</v>
      </c>
      <c r="F126" s="49">
        <v>31</v>
      </c>
      <c r="G126" s="49"/>
      <c r="H126" s="48" t="s">
        <v>559</v>
      </c>
      <c r="I126" s="39"/>
      <c r="J126" s="39"/>
      <c r="K126" s="39"/>
      <c r="L126" s="39"/>
      <c r="M126" s="40"/>
      <c r="N126" s="41"/>
      <c r="O126" s="42"/>
      <c r="P126" s="41"/>
      <c r="Q126" s="41">
        <v>31</v>
      </c>
      <c r="R126" s="41"/>
      <c r="S126" s="43"/>
      <c r="T126" s="41"/>
      <c r="U126" s="43"/>
      <c r="V126" s="43"/>
      <c r="W126" s="43"/>
      <c r="X126" s="44"/>
      <c r="Y126" s="41"/>
      <c r="Z126" s="41"/>
      <c r="AA126" s="45"/>
      <c r="AB126" s="46"/>
      <c r="AC126" s="42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50" t="s">
        <v>58</v>
      </c>
      <c r="AR126" s="50">
        <f>SUM(W126:AI126)</f>
        <v>0</v>
      </c>
      <c r="AS126" s="39"/>
      <c r="AT126" s="39" t="s">
        <v>59</v>
      </c>
      <c r="AU126" s="47" t="s">
        <v>560</v>
      </c>
      <c r="AV126" s="48"/>
    </row>
    <row r="127" spans="1:48" ht="27" x14ac:dyDescent="0.2">
      <c r="A127" s="48" t="s">
        <v>561</v>
      </c>
      <c r="B127" s="48" t="s">
        <v>562</v>
      </c>
      <c r="C127" s="48" t="s">
        <v>522</v>
      </c>
      <c r="D127" s="48"/>
      <c r="E127" s="52">
        <v>42250</v>
      </c>
      <c r="F127" s="49">
        <v>10</v>
      </c>
      <c r="G127" s="49"/>
      <c r="H127" s="48" t="s">
        <v>563</v>
      </c>
      <c r="I127" s="39"/>
      <c r="J127" s="39"/>
      <c r="K127" s="39"/>
      <c r="L127" s="39"/>
      <c r="M127" s="40"/>
      <c r="N127" s="41"/>
      <c r="O127" s="42"/>
      <c r="P127" s="41"/>
      <c r="Q127" s="41"/>
      <c r="R127" s="41"/>
      <c r="S127" s="43"/>
      <c r="T127" s="41"/>
      <c r="U127" s="43">
        <v>10</v>
      </c>
      <c r="V127" s="43"/>
      <c r="W127" s="43"/>
      <c r="X127" s="44"/>
      <c r="Y127" s="41"/>
      <c r="Z127" s="41"/>
      <c r="AA127" s="45"/>
      <c r="AB127" s="46"/>
      <c r="AC127" s="42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50" t="s">
        <v>58</v>
      </c>
      <c r="AR127" s="50">
        <f>SUM(W127:AI127)</f>
        <v>0</v>
      </c>
      <c r="AS127" s="39"/>
      <c r="AT127" s="39" t="s">
        <v>59</v>
      </c>
      <c r="AU127" s="47"/>
      <c r="AV127" s="48"/>
    </row>
    <row r="128" spans="1:48" ht="27" x14ac:dyDescent="0.2">
      <c r="A128" s="48" t="s">
        <v>564</v>
      </c>
      <c r="B128" s="48" t="s">
        <v>565</v>
      </c>
      <c r="C128" s="48" t="s">
        <v>566</v>
      </c>
      <c r="D128" s="48"/>
      <c r="E128" s="52" t="s">
        <v>567</v>
      </c>
      <c r="F128" s="49">
        <v>35</v>
      </c>
      <c r="G128" s="49"/>
      <c r="H128" s="48" t="s">
        <v>568</v>
      </c>
      <c r="I128" s="39"/>
      <c r="J128" s="39">
        <v>28</v>
      </c>
      <c r="K128" s="39"/>
      <c r="L128" s="39"/>
      <c r="M128" s="40"/>
      <c r="N128" s="41"/>
      <c r="O128" s="42"/>
      <c r="P128" s="41"/>
      <c r="Q128" s="41"/>
      <c r="R128" s="41"/>
      <c r="S128" s="43"/>
      <c r="T128" s="41"/>
      <c r="U128" s="43"/>
      <c r="V128" s="43"/>
      <c r="W128" s="43"/>
      <c r="X128" s="44">
        <v>17</v>
      </c>
      <c r="Y128" s="41">
        <v>18</v>
      </c>
      <c r="Z128" s="41"/>
      <c r="AA128" s="45"/>
      <c r="AB128" s="46"/>
      <c r="AC128" s="42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8">
        <v>1</v>
      </c>
      <c r="AR128" s="39">
        <f>SUM(X128:AI128)</f>
        <v>35</v>
      </c>
      <c r="AS128" s="39">
        <v>60</v>
      </c>
      <c r="AT128" s="39" t="s">
        <v>59</v>
      </c>
      <c r="AU128" s="47" t="s">
        <v>569</v>
      </c>
      <c r="AV128" s="48"/>
    </row>
    <row r="129" spans="1:48" ht="18" x14ac:dyDescent="0.2">
      <c r="A129" s="48" t="s">
        <v>570</v>
      </c>
      <c r="B129" s="39" t="s">
        <v>571</v>
      </c>
      <c r="C129" s="39"/>
      <c r="D129" s="39"/>
      <c r="E129" s="52">
        <v>41097</v>
      </c>
      <c r="F129" s="49">
        <v>6</v>
      </c>
      <c r="G129" s="49"/>
      <c r="H129" s="48" t="s">
        <v>572</v>
      </c>
      <c r="I129" s="76"/>
      <c r="J129" s="76"/>
      <c r="K129" s="76"/>
      <c r="L129" s="76"/>
      <c r="M129" s="77"/>
      <c r="N129" s="78"/>
      <c r="O129" s="42"/>
      <c r="P129" s="41">
        <v>6</v>
      </c>
      <c r="Q129" s="41"/>
      <c r="R129" s="41"/>
      <c r="S129" s="43"/>
      <c r="T129" s="41"/>
      <c r="U129" s="43"/>
      <c r="V129" s="43"/>
      <c r="W129" s="43"/>
      <c r="X129" s="44"/>
      <c r="Y129" s="41"/>
      <c r="Z129" s="41"/>
      <c r="AA129" s="45"/>
      <c r="AB129" s="46"/>
      <c r="AC129" s="42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50" t="s">
        <v>58</v>
      </c>
      <c r="AR129" s="50">
        <f>SUM(W129:AI129)</f>
        <v>0</v>
      </c>
      <c r="AS129" s="39"/>
      <c r="AT129" s="39" t="s">
        <v>59</v>
      </c>
      <c r="AU129" s="47" t="s">
        <v>573</v>
      </c>
      <c r="AV129" s="48"/>
    </row>
    <row r="130" spans="1:48" ht="45" customHeight="1" x14ac:dyDescent="0.2">
      <c r="A130" s="72" t="s">
        <v>574</v>
      </c>
      <c r="B130" s="48" t="s">
        <v>575</v>
      </c>
      <c r="C130" s="48" t="s">
        <v>576</v>
      </c>
      <c r="D130" s="48"/>
      <c r="E130" s="52" t="s">
        <v>577</v>
      </c>
      <c r="F130" s="49">
        <v>200</v>
      </c>
      <c r="G130" s="49"/>
      <c r="H130" s="48" t="s">
        <v>578</v>
      </c>
      <c r="I130" s="39"/>
      <c r="J130" s="39"/>
      <c r="K130" s="39"/>
      <c r="L130" s="39"/>
      <c r="M130" s="40"/>
      <c r="N130" s="41"/>
      <c r="O130" s="42"/>
      <c r="P130" s="41"/>
      <c r="Q130" s="41"/>
      <c r="R130" s="41"/>
      <c r="S130" s="43"/>
      <c r="T130" s="41">
        <v>25</v>
      </c>
      <c r="U130" s="43">
        <v>56</v>
      </c>
      <c r="V130" s="43">
        <v>37</v>
      </c>
      <c r="W130" s="43">
        <v>33</v>
      </c>
      <c r="X130" s="44">
        <v>38</v>
      </c>
      <c r="Y130" s="41">
        <v>11</v>
      </c>
      <c r="Z130" s="41"/>
      <c r="AA130" s="45"/>
      <c r="AB130" s="46"/>
      <c r="AC130" s="42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8">
        <v>1</v>
      </c>
      <c r="AR130" s="39">
        <f>SUM(X130:AI130)</f>
        <v>49</v>
      </c>
      <c r="AS130" s="39"/>
      <c r="AT130" s="39" t="s">
        <v>77</v>
      </c>
      <c r="AU130" s="47" t="s">
        <v>579</v>
      </c>
      <c r="AV130" s="48" t="s">
        <v>580</v>
      </c>
    </row>
    <row r="131" spans="1:48" ht="28.5" customHeight="1" x14ac:dyDescent="0.2">
      <c r="A131" s="48" t="s">
        <v>581</v>
      </c>
      <c r="B131" s="39" t="s">
        <v>582</v>
      </c>
      <c r="C131" s="39" t="s">
        <v>576</v>
      </c>
      <c r="D131" s="39"/>
      <c r="E131" s="52">
        <v>44026</v>
      </c>
      <c r="F131" s="49">
        <v>100</v>
      </c>
      <c r="G131" s="49"/>
      <c r="H131" s="48" t="s">
        <v>583</v>
      </c>
      <c r="I131" s="39"/>
      <c r="J131" s="39"/>
      <c r="K131" s="39"/>
      <c r="L131" s="39"/>
      <c r="M131" s="40"/>
      <c r="N131" s="41"/>
      <c r="O131" s="42"/>
      <c r="P131" s="41"/>
      <c r="Q131" s="41"/>
      <c r="R131" s="41"/>
      <c r="S131" s="43"/>
      <c r="T131" s="41"/>
      <c r="U131" s="43"/>
      <c r="V131" s="43"/>
      <c r="W131" s="43"/>
      <c r="X131" s="44"/>
      <c r="Y131" s="41"/>
      <c r="Z131" s="58">
        <v>33</v>
      </c>
      <c r="AA131" s="79">
        <v>33</v>
      </c>
      <c r="AB131" s="80">
        <v>34</v>
      </c>
      <c r="AC131" s="42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8">
        <v>4</v>
      </c>
      <c r="AR131" s="39">
        <f>SUM(X131:AI131)</f>
        <v>100</v>
      </c>
      <c r="AS131" s="39"/>
      <c r="AT131" s="39" t="s">
        <v>77</v>
      </c>
      <c r="AU131" s="47"/>
      <c r="AV131" s="72" t="s">
        <v>584</v>
      </c>
    </row>
    <row r="132" spans="1:48" ht="26.25" customHeight="1" x14ac:dyDescent="0.2">
      <c r="A132" s="48" t="s">
        <v>585</v>
      </c>
      <c r="B132" s="39" t="s">
        <v>586</v>
      </c>
      <c r="C132" s="39"/>
      <c r="D132" s="39"/>
      <c r="E132" s="52">
        <v>41228</v>
      </c>
      <c r="F132" s="49">
        <v>15</v>
      </c>
      <c r="G132" s="49"/>
      <c r="H132" s="48" t="s">
        <v>587</v>
      </c>
      <c r="I132" s="39"/>
      <c r="J132" s="39"/>
      <c r="K132" s="39"/>
      <c r="L132" s="39"/>
      <c r="M132" s="40"/>
      <c r="N132" s="41"/>
      <c r="O132" s="42"/>
      <c r="P132" s="41">
        <v>15</v>
      </c>
      <c r="Q132" s="41"/>
      <c r="R132" s="41"/>
      <c r="S132" s="43"/>
      <c r="T132" s="41"/>
      <c r="U132" s="43"/>
      <c r="V132" s="43"/>
      <c r="W132" s="43"/>
      <c r="X132" s="44"/>
      <c r="Y132" s="41"/>
      <c r="Z132" s="41"/>
      <c r="AA132" s="45"/>
      <c r="AB132" s="46"/>
      <c r="AC132" s="42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50" t="s">
        <v>58</v>
      </c>
      <c r="AR132" s="50">
        <f>SUM(W132:AI132)</f>
        <v>0</v>
      </c>
      <c r="AS132" s="39">
        <v>15</v>
      </c>
      <c r="AT132" s="39" t="s">
        <v>77</v>
      </c>
      <c r="AU132" s="47" t="s">
        <v>588</v>
      </c>
      <c r="AV132" s="48"/>
    </row>
    <row r="133" spans="1:48" ht="36.75" customHeight="1" x14ac:dyDescent="0.2">
      <c r="A133" s="48" t="s">
        <v>589</v>
      </c>
      <c r="B133" s="48" t="s">
        <v>590</v>
      </c>
      <c r="C133" s="39" t="s">
        <v>591</v>
      </c>
      <c r="D133" s="39" t="s">
        <v>592</v>
      </c>
      <c r="E133" s="52">
        <v>43963</v>
      </c>
      <c r="F133" s="49">
        <v>85</v>
      </c>
      <c r="G133" s="49"/>
      <c r="H133" s="48" t="s">
        <v>593</v>
      </c>
      <c r="I133" s="39"/>
      <c r="J133" s="39"/>
      <c r="K133" s="39"/>
      <c r="L133" s="39"/>
      <c r="M133" s="40"/>
      <c r="N133" s="41"/>
      <c r="O133" s="42"/>
      <c r="P133" s="41"/>
      <c r="Q133" s="41"/>
      <c r="R133" s="41"/>
      <c r="S133" s="43"/>
      <c r="T133" s="41"/>
      <c r="U133" s="43"/>
      <c r="V133" s="43"/>
      <c r="W133" s="43"/>
      <c r="X133" s="44">
        <v>35</v>
      </c>
      <c r="Y133" s="41">
        <v>30</v>
      </c>
      <c r="Z133" s="41">
        <v>20</v>
      </c>
      <c r="AA133" s="45"/>
      <c r="AB133" s="46"/>
      <c r="AC133" s="42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8">
        <v>1</v>
      </c>
      <c r="AR133" s="39">
        <f>SUM(X133:AI133)</f>
        <v>85</v>
      </c>
      <c r="AS133" s="39"/>
      <c r="AT133" s="39" t="s">
        <v>77</v>
      </c>
      <c r="AU133" s="47"/>
      <c r="AV133" s="48" t="s">
        <v>594</v>
      </c>
    </row>
    <row r="134" spans="1:48" ht="33" customHeight="1" x14ac:dyDescent="0.2">
      <c r="A134" s="48" t="s">
        <v>595</v>
      </c>
      <c r="B134" s="39" t="s">
        <v>596</v>
      </c>
      <c r="C134" s="39" t="s">
        <v>597</v>
      </c>
      <c r="D134" s="39" t="s">
        <v>598</v>
      </c>
      <c r="E134" s="52">
        <v>43073</v>
      </c>
      <c r="F134" s="49">
        <v>31</v>
      </c>
      <c r="G134" s="49"/>
      <c r="H134" s="48" t="s">
        <v>599</v>
      </c>
      <c r="I134" s="39"/>
      <c r="J134" s="39"/>
      <c r="K134" s="39"/>
      <c r="L134" s="39"/>
      <c r="M134" s="40"/>
      <c r="N134" s="41"/>
      <c r="O134" s="42"/>
      <c r="P134" s="41"/>
      <c r="Q134" s="41"/>
      <c r="R134" s="41"/>
      <c r="S134" s="43"/>
      <c r="T134" s="41"/>
      <c r="U134" s="43">
        <v>31</v>
      </c>
      <c r="V134" s="43"/>
      <c r="W134" s="43"/>
      <c r="X134" s="44"/>
      <c r="Y134" s="41"/>
      <c r="Z134" s="41"/>
      <c r="AA134" s="45"/>
      <c r="AB134" s="46"/>
      <c r="AC134" s="42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8" t="s">
        <v>58</v>
      </c>
      <c r="AR134" s="50">
        <f>SUM(W134:AI134)</f>
        <v>0</v>
      </c>
      <c r="AS134" s="39"/>
      <c r="AT134" s="39" t="s">
        <v>77</v>
      </c>
      <c r="AU134" s="47"/>
      <c r="AV134" s="48"/>
    </row>
    <row r="135" spans="1:48" ht="33" customHeight="1" x14ac:dyDescent="0.2">
      <c r="A135" s="48" t="s">
        <v>600</v>
      </c>
      <c r="B135" s="39" t="s">
        <v>601</v>
      </c>
      <c r="C135" s="39"/>
      <c r="D135" s="39" t="s">
        <v>67</v>
      </c>
      <c r="E135" s="52">
        <v>42930</v>
      </c>
      <c r="F135" s="49">
        <v>11</v>
      </c>
      <c r="G135" s="49">
        <v>17</v>
      </c>
      <c r="H135" s="48" t="s">
        <v>602</v>
      </c>
      <c r="I135" s="39"/>
      <c r="J135" s="39"/>
      <c r="K135" s="39"/>
      <c r="L135" s="39"/>
      <c r="M135" s="40"/>
      <c r="N135" s="41"/>
      <c r="O135" s="42"/>
      <c r="P135" s="41"/>
      <c r="Q135" s="41"/>
      <c r="R135" s="41"/>
      <c r="S135" s="43"/>
      <c r="T135" s="41">
        <v>-17</v>
      </c>
      <c r="U135" s="43">
        <v>11</v>
      </c>
      <c r="V135" s="43"/>
      <c r="W135" s="43"/>
      <c r="X135" s="44"/>
      <c r="Y135" s="41"/>
      <c r="Z135" s="41"/>
      <c r="AA135" s="45"/>
      <c r="AB135" s="46"/>
      <c r="AC135" s="42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8" t="s">
        <v>58</v>
      </c>
      <c r="AR135" s="50">
        <f>SUM(W135:AI135)</f>
        <v>0</v>
      </c>
      <c r="AS135" s="39"/>
      <c r="AT135" s="39" t="s">
        <v>59</v>
      </c>
      <c r="AU135" s="47"/>
      <c r="AV135" s="48"/>
    </row>
    <row r="136" spans="1:48" ht="33" customHeight="1" x14ac:dyDescent="0.2">
      <c r="A136" s="48" t="s">
        <v>603</v>
      </c>
      <c r="B136" s="39" t="s">
        <v>604</v>
      </c>
      <c r="C136" s="39"/>
      <c r="D136" s="39" t="s">
        <v>67</v>
      </c>
      <c r="E136" s="52">
        <v>43146</v>
      </c>
      <c r="F136" s="49">
        <v>7</v>
      </c>
      <c r="G136" s="49"/>
      <c r="H136" s="48" t="s">
        <v>605</v>
      </c>
      <c r="I136" s="39"/>
      <c r="J136" s="39"/>
      <c r="K136" s="39"/>
      <c r="L136" s="39"/>
      <c r="M136" s="40"/>
      <c r="N136" s="41"/>
      <c r="O136" s="42"/>
      <c r="P136" s="41"/>
      <c r="Q136" s="41"/>
      <c r="R136" s="41"/>
      <c r="S136" s="43"/>
      <c r="T136" s="41"/>
      <c r="U136" s="43"/>
      <c r="V136" s="43">
        <v>7</v>
      </c>
      <c r="W136" s="43"/>
      <c r="X136" s="44"/>
      <c r="Y136" s="41"/>
      <c r="Z136" s="41"/>
      <c r="AA136" s="45"/>
      <c r="AB136" s="46"/>
      <c r="AC136" s="42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8" t="s">
        <v>58</v>
      </c>
      <c r="AR136" s="50">
        <f>SUM(W136:AI136)</f>
        <v>0</v>
      </c>
      <c r="AS136" s="39"/>
      <c r="AT136" s="39" t="s">
        <v>59</v>
      </c>
      <c r="AU136" s="47"/>
      <c r="AV136" s="48"/>
    </row>
    <row r="137" spans="1:48" s="10" customFormat="1" ht="37.5" customHeight="1" x14ac:dyDescent="0.2">
      <c r="A137" s="48" t="s">
        <v>606</v>
      </c>
      <c r="B137" s="39" t="s">
        <v>607</v>
      </c>
      <c r="C137" s="39"/>
      <c r="D137" s="39" t="s">
        <v>67</v>
      </c>
      <c r="E137" s="52">
        <v>43777</v>
      </c>
      <c r="F137" s="49">
        <v>7</v>
      </c>
      <c r="G137" s="49"/>
      <c r="H137" s="48" t="s">
        <v>608</v>
      </c>
      <c r="I137" s="39"/>
      <c r="J137" s="39"/>
      <c r="K137" s="39"/>
      <c r="L137" s="39"/>
      <c r="M137" s="40"/>
      <c r="N137" s="41"/>
      <c r="O137" s="42"/>
      <c r="P137" s="41"/>
      <c r="Q137" s="41"/>
      <c r="R137" s="41"/>
      <c r="S137" s="43"/>
      <c r="T137" s="41"/>
      <c r="U137" s="43"/>
      <c r="V137" s="43"/>
      <c r="W137" s="43"/>
      <c r="X137" s="44"/>
      <c r="Y137" s="41">
        <v>7</v>
      </c>
      <c r="Z137" s="41"/>
      <c r="AA137" s="45"/>
      <c r="AB137" s="46"/>
      <c r="AC137" s="42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8">
        <v>2</v>
      </c>
      <c r="AR137" s="39">
        <f>SUM(X137:AI137)</f>
        <v>7</v>
      </c>
      <c r="AS137" s="39"/>
      <c r="AT137" s="39" t="s">
        <v>59</v>
      </c>
      <c r="AU137" s="47"/>
      <c r="AV137" s="48"/>
    </row>
    <row r="138" spans="1:48" s="10" customFormat="1" ht="27.75" customHeight="1" x14ac:dyDescent="0.2">
      <c r="A138" s="48" t="s">
        <v>609</v>
      </c>
      <c r="B138" s="39" t="s">
        <v>610</v>
      </c>
      <c r="C138" s="39" t="s">
        <v>611</v>
      </c>
      <c r="D138" s="39" t="s">
        <v>612</v>
      </c>
      <c r="E138" s="52">
        <v>43761</v>
      </c>
      <c r="F138" s="49">
        <v>14</v>
      </c>
      <c r="G138" s="49"/>
      <c r="H138" s="48" t="s">
        <v>613</v>
      </c>
      <c r="I138" s="39"/>
      <c r="J138" s="39"/>
      <c r="K138" s="39"/>
      <c r="L138" s="39"/>
      <c r="M138" s="40"/>
      <c r="N138" s="41"/>
      <c r="O138" s="42"/>
      <c r="P138" s="41"/>
      <c r="Q138" s="41"/>
      <c r="R138" s="41"/>
      <c r="S138" s="43"/>
      <c r="T138" s="41"/>
      <c r="U138" s="43"/>
      <c r="V138" s="43"/>
      <c r="W138" s="43"/>
      <c r="X138" s="44">
        <v>14</v>
      </c>
      <c r="Y138" s="41"/>
      <c r="Z138" s="41"/>
      <c r="AA138" s="45"/>
      <c r="AB138" s="46"/>
      <c r="AC138" s="42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8">
        <v>1</v>
      </c>
      <c r="AR138" s="39">
        <f>SUM(X138:AI138)</f>
        <v>14</v>
      </c>
      <c r="AS138" s="39"/>
      <c r="AT138" s="39" t="s">
        <v>59</v>
      </c>
      <c r="AU138" s="47"/>
      <c r="AV138" s="48"/>
    </row>
    <row r="139" spans="1:48" s="10" customFormat="1" ht="36" x14ac:dyDescent="0.2">
      <c r="A139" s="48" t="s">
        <v>614</v>
      </c>
      <c r="B139" s="48" t="s">
        <v>615</v>
      </c>
      <c r="C139" s="39" t="s">
        <v>616</v>
      </c>
      <c r="D139" s="39" t="s">
        <v>617</v>
      </c>
      <c r="E139" s="52">
        <v>43567</v>
      </c>
      <c r="F139" s="49">
        <v>150</v>
      </c>
      <c r="G139" s="49"/>
      <c r="H139" s="48" t="s">
        <v>618</v>
      </c>
      <c r="I139" s="39"/>
      <c r="J139" s="39"/>
      <c r="K139" s="39"/>
      <c r="L139" s="39"/>
      <c r="M139" s="40"/>
      <c r="N139" s="41"/>
      <c r="O139" s="42"/>
      <c r="P139" s="41"/>
      <c r="Q139" s="41"/>
      <c r="R139" s="41"/>
      <c r="S139" s="43"/>
      <c r="T139" s="41"/>
      <c r="U139" s="43"/>
      <c r="V139" s="43"/>
      <c r="W139" s="43"/>
      <c r="X139" s="44"/>
      <c r="Y139" s="41">
        <v>28</v>
      </c>
      <c r="Z139" s="41">
        <v>55</v>
      </c>
      <c r="AA139" s="45">
        <v>60</v>
      </c>
      <c r="AB139" s="46">
        <v>7</v>
      </c>
      <c r="AC139" s="42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8">
        <v>1</v>
      </c>
      <c r="AR139" s="39">
        <f>SUM(X139:AI139)</f>
        <v>150</v>
      </c>
      <c r="AS139" s="39"/>
      <c r="AT139" s="39" t="s">
        <v>77</v>
      </c>
      <c r="AU139" s="47"/>
      <c r="AV139" s="48" t="s">
        <v>619</v>
      </c>
    </row>
    <row r="140" spans="1:48" ht="30.75" customHeight="1" x14ac:dyDescent="0.2">
      <c r="A140" s="48" t="s">
        <v>620</v>
      </c>
      <c r="B140" s="39" t="s">
        <v>621</v>
      </c>
      <c r="C140" s="39"/>
      <c r="D140" s="39"/>
      <c r="E140" s="52">
        <v>40946</v>
      </c>
      <c r="F140" s="49">
        <v>9</v>
      </c>
      <c r="G140" s="49"/>
      <c r="H140" s="48" t="s">
        <v>622</v>
      </c>
      <c r="I140" s="39"/>
      <c r="J140" s="39"/>
      <c r="K140" s="39"/>
      <c r="L140" s="39"/>
      <c r="M140" s="40"/>
      <c r="N140" s="41"/>
      <c r="O140" s="42">
        <v>3</v>
      </c>
      <c r="P140" s="41">
        <v>6</v>
      </c>
      <c r="Q140" s="41"/>
      <c r="R140" s="41"/>
      <c r="S140" s="43"/>
      <c r="T140" s="41"/>
      <c r="U140" s="43"/>
      <c r="V140" s="43"/>
      <c r="W140" s="43"/>
      <c r="X140" s="44"/>
      <c r="Y140" s="41"/>
      <c r="Z140" s="41"/>
      <c r="AA140" s="45"/>
      <c r="AB140" s="46"/>
      <c r="AC140" s="42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50" t="s">
        <v>58</v>
      </c>
      <c r="AR140" s="50">
        <f t="shared" ref="AR140:AR145" si="7">SUM(W140:AI140)</f>
        <v>0</v>
      </c>
      <c r="AS140" s="39"/>
      <c r="AT140" s="39" t="s">
        <v>59</v>
      </c>
      <c r="AU140" s="47"/>
      <c r="AV140" s="48"/>
    </row>
    <row r="141" spans="1:48" ht="18" x14ac:dyDescent="0.2">
      <c r="A141" s="48" t="s">
        <v>623</v>
      </c>
      <c r="B141" s="39" t="s">
        <v>624</v>
      </c>
      <c r="C141" s="39"/>
      <c r="D141" s="39"/>
      <c r="E141" s="52">
        <v>41281</v>
      </c>
      <c r="F141" s="49">
        <v>14</v>
      </c>
      <c r="G141" s="49"/>
      <c r="H141" s="48" t="s">
        <v>625</v>
      </c>
      <c r="I141" s="39"/>
      <c r="J141" s="39"/>
      <c r="K141" s="39"/>
      <c r="L141" s="39"/>
      <c r="M141" s="40"/>
      <c r="N141" s="41"/>
      <c r="O141" s="42"/>
      <c r="P141" s="41"/>
      <c r="Q141" s="41"/>
      <c r="R141" s="41"/>
      <c r="S141" s="43">
        <v>14</v>
      </c>
      <c r="T141" s="41"/>
      <c r="U141" s="43"/>
      <c r="V141" s="43"/>
      <c r="W141" s="43"/>
      <c r="X141" s="44"/>
      <c r="Y141" s="41"/>
      <c r="Z141" s="41"/>
      <c r="AA141" s="45"/>
      <c r="AB141" s="46"/>
      <c r="AC141" s="42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50" t="s">
        <v>58</v>
      </c>
      <c r="AR141" s="50">
        <f t="shared" si="7"/>
        <v>0</v>
      </c>
      <c r="AS141" s="39"/>
      <c r="AT141" s="39" t="s">
        <v>59</v>
      </c>
      <c r="AU141" s="47" t="s">
        <v>626</v>
      </c>
      <c r="AV141" s="48"/>
    </row>
    <row r="142" spans="1:48" ht="18" x14ac:dyDescent="0.2">
      <c r="A142" s="48" t="s">
        <v>627</v>
      </c>
      <c r="B142" s="48" t="s">
        <v>628</v>
      </c>
      <c r="C142" s="48" t="s">
        <v>629</v>
      </c>
      <c r="D142" s="48"/>
      <c r="E142" s="48" t="s">
        <v>630</v>
      </c>
      <c r="F142" s="49">
        <v>147</v>
      </c>
      <c r="G142" s="49"/>
      <c r="H142" s="48" t="s">
        <v>631</v>
      </c>
      <c r="I142" s="39"/>
      <c r="J142" s="39"/>
      <c r="K142" s="39"/>
      <c r="L142" s="39"/>
      <c r="M142" s="40"/>
      <c r="N142" s="41"/>
      <c r="O142" s="42"/>
      <c r="P142" s="41"/>
      <c r="Q142" s="41"/>
      <c r="R142" s="41"/>
      <c r="S142" s="43"/>
      <c r="T142" s="41">
        <v>25</v>
      </c>
      <c r="U142" s="43">
        <v>106</v>
      </c>
      <c r="V142" s="43">
        <v>16</v>
      </c>
      <c r="W142" s="43"/>
      <c r="X142" s="44"/>
      <c r="Y142" s="41"/>
      <c r="Z142" s="41"/>
      <c r="AA142" s="45"/>
      <c r="AB142" s="46"/>
      <c r="AC142" s="42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8" t="s">
        <v>58</v>
      </c>
      <c r="AR142" s="50">
        <f t="shared" si="7"/>
        <v>0</v>
      </c>
      <c r="AS142" s="39"/>
      <c r="AT142" s="39" t="s">
        <v>77</v>
      </c>
      <c r="AU142" s="47" t="s">
        <v>632</v>
      </c>
      <c r="AV142" s="48"/>
    </row>
    <row r="143" spans="1:48" ht="27" x14ac:dyDescent="0.2">
      <c r="A143" s="48" t="s">
        <v>633</v>
      </c>
      <c r="B143" s="39" t="s">
        <v>634</v>
      </c>
      <c r="C143" s="39"/>
      <c r="D143" s="39"/>
      <c r="E143" s="52">
        <v>41431</v>
      </c>
      <c r="F143" s="49">
        <v>29</v>
      </c>
      <c r="G143" s="49"/>
      <c r="H143" s="48" t="s">
        <v>635</v>
      </c>
      <c r="I143" s="39"/>
      <c r="J143" s="39"/>
      <c r="K143" s="39"/>
      <c r="L143" s="39"/>
      <c r="M143" s="40"/>
      <c r="N143" s="41"/>
      <c r="O143" s="42"/>
      <c r="P143" s="41"/>
      <c r="Q143" s="41">
        <v>-23</v>
      </c>
      <c r="R143" s="41"/>
      <c r="S143" s="43">
        <v>25</v>
      </c>
      <c r="T143" s="41"/>
      <c r="U143" s="43"/>
      <c r="V143" s="43"/>
      <c r="W143" s="43"/>
      <c r="X143" s="44"/>
      <c r="Y143" s="41"/>
      <c r="Z143" s="41"/>
      <c r="AA143" s="45"/>
      <c r="AB143" s="46"/>
      <c r="AC143" s="42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50" t="s">
        <v>58</v>
      </c>
      <c r="AR143" s="50">
        <f t="shared" si="7"/>
        <v>0</v>
      </c>
      <c r="AS143" s="39"/>
      <c r="AT143" s="39" t="s">
        <v>59</v>
      </c>
      <c r="AU143" s="47" t="s">
        <v>636</v>
      </c>
      <c r="AV143" s="48" t="s">
        <v>637</v>
      </c>
    </row>
    <row r="144" spans="1:48" ht="33.75" customHeight="1" x14ac:dyDescent="0.2">
      <c r="A144" s="48" t="s">
        <v>638</v>
      </c>
      <c r="B144" s="48" t="s">
        <v>639</v>
      </c>
      <c r="C144" s="48"/>
      <c r="D144" s="48"/>
      <c r="E144" s="52">
        <v>39506</v>
      </c>
      <c r="F144" s="49">
        <v>663</v>
      </c>
      <c r="G144" s="49"/>
      <c r="H144" s="48" t="s">
        <v>640</v>
      </c>
      <c r="I144" s="39">
        <v>0</v>
      </c>
      <c r="J144" s="39">
        <v>16</v>
      </c>
      <c r="K144" s="39">
        <v>61</v>
      </c>
      <c r="L144" s="39">
        <v>69</v>
      </c>
      <c r="M144" s="40">
        <v>92</v>
      </c>
      <c r="N144" s="41">
        <v>84</v>
      </c>
      <c r="O144" s="42">
        <v>148</v>
      </c>
      <c r="P144" s="41">
        <v>64</v>
      </c>
      <c r="Q144" s="41">
        <v>35</v>
      </c>
      <c r="R144" s="41"/>
      <c r="S144" s="43"/>
      <c r="T144" s="41"/>
      <c r="U144" s="43"/>
      <c r="V144" s="43"/>
      <c r="W144" s="43"/>
      <c r="X144" s="44"/>
      <c r="Y144" s="41"/>
      <c r="Z144" s="41"/>
      <c r="AA144" s="45"/>
      <c r="AB144" s="46"/>
      <c r="AC144" s="42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50" t="s">
        <v>58</v>
      </c>
      <c r="AR144" s="50">
        <f t="shared" si="7"/>
        <v>0</v>
      </c>
      <c r="AS144" s="39">
        <v>450</v>
      </c>
      <c r="AT144" s="39" t="s">
        <v>77</v>
      </c>
      <c r="AU144" s="47"/>
      <c r="AV144" s="48"/>
    </row>
    <row r="145" spans="1:48" ht="27" customHeight="1" x14ac:dyDescent="0.2">
      <c r="A145" s="48" t="s">
        <v>641</v>
      </c>
      <c r="B145" s="48" t="s">
        <v>642</v>
      </c>
      <c r="C145" s="39" t="s">
        <v>643</v>
      </c>
      <c r="D145" s="39" t="s">
        <v>644</v>
      </c>
      <c r="E145" s="52" t="s">
        <v>645</v>
      </c>
      <c r="F145" s="49">
        <v>10</v>
      </c>
      <c r="G145" s="49"/>
      <c r="H145" s="48" t="s">
        <v>646</v>
      </c>
      <c r="I145" s="39"/>
      <c r="J145" s="39"/>
      <c r="K145" s="39"/>
      <c r="L145" s="39"/>
      <c r="M145" s="40"/>
      <c r="N145" s="41"/>
      <c r="O145" s="42"/>
      <c r="P145" s="41"/>
      <c r="Q145" s="41"/>
      <c r="R145" s="41"/>
      <c r="S145" s="43"/>
      <c r="T145" s="41">
        <v>10</v>
      </c>
      <c r="U145" s="43"/>
      <c r="V145" s="43"/>
      <c r="W145" s="43"/>
      <c r="X145" s="44"/>
      <c r="Y145" s="41"/>
      <c r="Z145" s="41"/>
      <c r="AA145" s="45"/>
      <c r="AB145" s="46"/>
      <c r="AC145" s="42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50" t="s">
        <v>58</v>
      </c>
      <c r="AR145" s="50">
        <f t="shared" si="7"/>
        <v>0</v>
      </c>
      <c r="AS145" s="39"/>
      <c r="AT145" s="39" t="s">
        <v>59</v>
      </c>
      <c r="AU145" s="47"/>
      <c r="AV145" s="48"/>
    </row>
    <row r="146" spans="1:48" ht="27" customHeight="1" x14ac:dyDescent="0.2">
      <c r="A146" s="48" t="s">
        <v>647</v>
      </c>
      <c r="B146" s="48" t="s">
        <v>648</v>
      </c>
      <c r="C146" s="48" t="s">
        <v>649</v>
      </c>
      <c r="D146" s="39"/>
      <c r="E146" s="52" t="s">
        <v>650</v>
      </c>
      <c r="F146" s="49">
        <v>9</v>
      </c>
      <c r="G146" s="49"/>
      <c r="H146" s="48" t="s">
        <v>651</v>
      </c>
      <c r="I146" s="39"/>
      <c r="J146" s="39"/>
      <c r="K146" s="39"/>
      <c r="L146" s="39"/>
      <c r="M146" s="40"/>
      <c r="N146" s="41"/>
      <c r="O146" s="42"/>
      <c r="P146" s="41"/>
      <c r="Q146" s="41"/>
      <c r="R146" s="41"/>
      <c r="S146" s="43"/>
      <c r="T146" s="41"/>
      <c r="U146" s="43"/>
      <c r="V146" s="43"/>
      <c r="W146" s="43"/>
      <c r="X146" s="44">
        <v>9</v>
      </c>
      <c r="Y146" s="41"/>
      <c r="Z146" s="41"/>
      <c r="AA146" s="45"/>
      <c r="AB146" s="46"/>
      <c r="AC146" s="42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8" t="s">
        <v>58</v>
      </c>
      <c r="AR146" s="39">
        <f>SUM(X146:AI146)</f>
        <v>9</v>
      </c>
      <c r="AS146" s="39"/>
      <c r="AT146" s="39" t="s">
        <v>77</v>
      </c>
      <c r="AU146" s="47"/>
      <c r="AV146" s="48"/>
    </row>
    <row r="147" spans="1:48" ht="32.25" customHeight="1" x14ac:dyDescent="0.2">
      <c r="A147" s="48" t="s">
        <v>652</v>
      </c>
      <c r="B147" s="48" t="s">
        <v>653</v>
      </c>
      <c r="C147" s="48" t="s">
        <v>629</v>
      </c>
      <c r="D147" s="48"/>
      <c r="E147" s="52" t="s">
        <v>654</v>
      </c>
      <c r="F147" s="49">
        <v>53</v>
      </c>
      <c r="G147" s="49"/>
      <c r="H147" s="48" t="s">
        <v>655</v>
      </c>
      <c r="I147" s="39"/>
      <c r="J147" s="39"/>
      <c r="K147" s="39"/>
      <c r="L147" s="39"/>
      <c r="M147" s="40"/>
      <c r="N147" s="41"/>
      <c r="O147" s="42"/>
      <c r="P147" s="41"/>
      <c r="Q147" s="41"/>
      <c r="R147" s="41"/>
      <c r="S147" s="43"/>
      <c r="T147" s="41">
        <v>36</v>
      </c>
      <c r="U147" s="43">
        <v>17</v>
      </c>
      <c r="V147" s="43"/>
      <c r="W147" s="43"/>
      <c r="X147" s="44"/>
      <c r="Y147" s="41"/>
      <c r="Z147" s="41"/>
      <c r="AA147" s="45"/>
      <c r="AB147" s="46"/>
      <c r="AC147" s="42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8" t="s">
        <v>58</v>
      </c>
      <c r="AR147" s="50">
        <f>SUM(W147:AI147)</f>
        <v>0</v>
      </c>
      <c r="AS147" s="39"/>
      <c r="AT147" s="39" t="s">
        <v>77</v>
      </c>
      <c r="AU147" s="47" t="s">
        <v>656</v>
      </c>
      <c r="AV147" s="48"/>
    </row>
    <row r="148" spans="1:48" ht="40.5" customHeight="1" x14ac:dyDescent="0.2">
      <c r="A148" s="48" t="s">
        <v>657</v>
      </c>
      <c r="B148" s="48" t="s">
        <v>658</v>
      </c>
      <c r="C148" s="48"/>
      <c r="D148" s="48" t="s">
        <v>67</v>
      </c>
      <c r="E148" s="52">
        <v>42919</v>
      </c>
      <c r="F148" s="49">
        <v>6</v>
      </c>
      <c r="G148" s="49"/>
      <c r="H148" s="48" t="s">
        <v>659</v>
      </c>
      <c r="I148" s="39"/>
      <c r="J148" s="39"/>
      <c r="K148" s="39"/>
      <c r="L148" s="39"/>
      <c r="M148" s="40"/>
      <c r="N148" s="41"/>
      <c r="O148" s="42"/>
      <c r="P148" s="41"/>
      <c r="Q148" s="41"/>
      <c r="R148" s="41"/>
      <c r="S148" s="43"/>
      <c r="T148" s="41"/>
      <c r="U148" s="43"/>
      <c r="V148" s="43">
        <v>6</v>
      </c>
      <c r="W148" s="43"/>
      <c r="X148" s="44"/>
      <c r="Y148" s="41"/>
      <c r="Z148" s="41"/>
      <c r="AA148" s="45"/>
      <c r="AB148" s="46"/>
      <c r="AC148" s="42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8" t="s">
        <v>58</v>
      </c>
      <c r="AR148" s="50">
        <f>SUM(W148:AI148)</f>
        <v>0</v>
      </c>
      <c r="AS148" s="39"/>
      <c r="AT148" s="39" t="s">
        <v>59</v>
      </c>
      <c r="AU148" s="47"/>
      <c r="AV148" s="48"/>
    </row>
    <row r="149" spans="1:48" s="10" customFormat="1" ht="57" customHeight="1" x14ac:dyDescent="0.2">
      <c r="A149" s="48" t="s">
        <v>660</v>
      </c>
      <c r="B149" s="48" t="s">
        <v>661</v>
      </c>
      <c r="C149" s="39" t="s">
        <v>662</v>
      </c>
      <c r="D149" s="48" t="s">
        <v>663</v>
      </c>
      <c r="E149" s="52">
        <v>43615</v>
      </c>
      <c r="F149" s="49">
        <v>35</v>
      </c>
      <c r="G149" s="49"/>
      <c r="H149" s="48" t="s">
        <v>664</v>
      </c>
      <c r="I149" s="39"/>
      <c r="J149" s="39"/>
      <c r="K149" s="39"/>
      <c r="L149" s="39"/>
      <c r="M149" s="40"/>
      <c r="N149" s="41"/>
      <c r="O149" s="42"/>
      <c r="P149" s="41"/>
      <c r="Q149" s="41"/>
      <c r="R149" s="41"/>
      <c r="S149" s="43"/>
      <c r="T149" s="41"/>
      <c r="U149" s="43"/>
      <c r="V149" s="43"/>
      <c r="W149" s="43">
        <v>35</v>
      </c>
      <c r="X149" s="44"/>
      <c r="Y149" s="41"/>
      <c r="Z149" s="41"/>
      <c r="AA149" s="45"/>
      <c r="AB149" s="46"/>
      <c r="AC149" s="42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8" t="s">
        <v>58</v>
      </c>
      <c r="AR149" s="50" t="s">
        <v>665</v>
      </c>
      <c r="AS149" s="39"/>
      <c r="AT149" s="39" t="s">
        <v>77</v>
      </c>
      <c r="AU149" s="47"/>
      <c r="AV149" s="48"/>
    </row>
    <row r="150" spans="1:48" s="10" customFormat="1" ht="57" customHeight="1" x14ac:dyDescent="0.2">
      <c r="A150" s="48" t="s">
        <v>666</v>
      </c>
      <c r="B150" s="48" t="s">
        <v>667</v>
      </c>
      <c r="C150" s="39"/>
      <c r="D150" s="48"/>
      <c r="E150" s="52">
        <v>44165</v>
      </c>
      <c r="F150" s="49">
        <v>6</v>
      </c>
      <c r="G150" s="49"/>
      <c r="H150" s="48" t="s">
        <v>668</v>
      </c>
      <c r="I150" s="39"/>
      <c r="J150" s="39"/>
      <c r="K150" s="39"/>
      <c r="L150" s="39"/>
      <c r="M150" s="40"/>
      <c r="N150" s="41"/>
      <c r="O150" s="42"/>
      <c r="P150" s="41"/>
      <c r="Q150" s="41"/>
      <c r="R150" s="41"/>
      <c r="S150" s="43"/>
      <c r="T150" s="41"/>
      <c r="U150" s="43"/>
      <c r="V150" s="43"/>
      <c r="W150" s="43">
        <v>6</v>
      </c>
      <c r="X150" s="44"/>
      <c r="Y150" s="41"/>
      <c r="Z150" s="41"/>
      <c r="AA150" s="45"/>
      <c r="AB150" s="46"/>
      <c r="AC150" s="42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8" t="s">
        <v>58</v>
      </c>
      <c r="AR150" s="50" t="s">
        <v>665</v>
      </c>
      <c r="AS150" s="39"/>
      <c r="AT150" s="39" t="s">
        <v>77</v>
      </c>
      <c r="AU150" s="47"/>
      <c r="AV150" s="48"/>
    </row>
    <row r="151" spans="1:48" ht="51" customHeight="1" x14ac:dyDescent="0.2">
      <c r="A151" s="48" t="s">
        <v>669</v>
      </c>
      <c r="B151" s="48" t="s">
        <v>670</v>
      </c>
      <c r="C151" s="39" t="s">
        <v>671</v>
      </c>
      <c r="D151" s="39"/>
      <c r="E151" s="52" t="s">
        <v>672</v>
      </c>
      <c r="F151" s="49">
        <v>30</v>
      </c>
      <c r="G151" s="49"/>
      <c r="H151" s="48" t="s">
        <v>673</v>
      </c>
      <c r="I151" s="39"/>
      <c r="J151" s="39"/>
      <c r="K151" s="39"/>
      <c r="L151" s="39"/>
      <c r="M151" s="40"/>
      <c r="N151" s="41"/>
      <c r="O151" s="42"/>
      <c r="P151" s="41"/>
      <c r="Q151" s="41"/>
      <c r="R151" s="41"/>
      <c r="S151" s="43"/>
      <c r="T151" s="41"/>
      <c r="U151" s="43">
        <v>14</v>
      </c>
      <c r="V151" s="43">
        <v>16</v>
      </c>
      <c r="W151" s="43"/>
      <c r="X151" s="44"/>
      <c r="Y151" s="41"/>
      <c r="Z151" s="41"/>
      <c r="AA151" s="45"/>
      <c r="AB151" s="46"/>
      <c r="AC151" s="42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8" t="s">
        <v>58</v>
      </c>
      <c r="AR151" s="50">
        <f>SUM(W151:AI151)</f>
        <v>0</v>
      </c>
      <c r="AS151" s="39"/>
      <c r="AT151" s="39" t="s">
        <v>77</v>
      </c>
      <c r="AU151" s="47"/>
      <c r="AV151" s="48"/>
    </row>
    <row r="152" spans="1:48" ht="46.5" customHeight="1" x14ac:dyDescent="0.2">
      <c r="A152" s="48" t="s">
        <v>674</v>
      </c>
      <c r="B152" s="48" t="s">
        <v>675</v>
      </c>
      <c r="C152" s="39"/>
      <c r="D152" s="39" t="s">
        <v>67</v>
      </c>
      <c r="E152" s="52">
        <v>43067</v>
      </c>
      <c r="F152" s="49">
        <v>9</v>
      </c>
      <c r="G152" s="49"/>
      <c r="H152" s="48" t="s">
        <v>676</v>
      </c>
      <c r="I152" s="39"/>
      <c r="J152" s="39"/>
      <c r="K152" s="39"/>
      <c r="L152" s="39"/>
      <c r="M152" s="40"/>
      <c r="N152" s="41"/>
      <c r="O152" s="42"/>
      <c r="P152" s="41"/>
      <c r="Q152" s="41"/>
      <c r="R152" s="41"/>
      <c r="S152" s="43"/>
      <c r="T152" s="41"/>
      <c r="U152" s="43"/>
      <c r="V152" s="43"/>
      <c r="W152" s="43"/>
      <c r="X152" s="44"/>
      <c r="Y152" s="41"/>
      <c r="Z152" s="41">
        <v>9</v>
      </c>
      <c r="AA152" s="45"/>
      <c r="AB152" s="46"/>
      <c r="AC152" s="42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8">
        <v>3</v>
      </c>
      <c r="AR152" s="39">
        <f>SUM(X152:AI152)</f>
        <v>9</v>
      </c>
      <c r="AS152" s="39"/>
      <c r="AT152" s="39" t="s">
        <v>59</v>
      </c>
      <c r="AU152" s="47"/>
      <c r="AV152" s="48" t="s">
        <v>677</v>
      </c>
    </row>
    <row r="153" spans="1:48" ht="18" x14ac:dyDescent="0.2">
      <c r="A153" s="48" t="s">
        <v>678</v>
      </c>
      <c r="B153" s="48" t="s">
        <v>679</v>
      </c>
      <c r="C153" s="48"/>
      <c r="D153" s="48"/>
      <c r="E153" s="52" t="s">
        <v>680</v>
      </c>
      <c r="F153" s="49">
        <v>100</v>
      </c>
      <c r="G153" s="49"/>
      <c r="H153" s="48" t="s">
        <v>681</v>
      </c>
      <c r="I153" s="39"/>
      <c r="J153" s="39"/>
      <c r="K153" s="39"/>
      <c r="L153" s="39"/>
      <c r="M153" s="40"/>
      <c r="N153" s="41"/>
      <c r="O153" s="42"/>
      <c r="P153" s="41"/>
      <c r="Q153" s="41"/>
      <c r="R153" s="41">
        <v>40</v>
      </c>
      <c r="S153" s="43">
        <v>60</v>
      </c>
      <c r="T153" s="41"/>
      <c r="U153" s="43"/>
      <c r="V153" s="43"/>
      <c r="W153" s="43"/>
      <c r="X153" s="44"/>
      <c r="Y153" s="41"/>
      <c r="Z153" s="41"/>
      <c r="AA153" s="45"/>
      <c r="AB153" s="46"/>
      <c r="AC153" s="42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50" t="s">
        <v>58</v>
      </c>
      <c r="AR153" s="50">
        <f t="shared" ref="AR153:AR160" si="8">SUM(W153:AI153)</f>
        <v>0</v>
      </c>
      <c r="AS153" s="39"/>
      <c r="AT153" s="39" t="s">
        <v>77</v>
      </c>
      <c r="AU153" s="47" t="s">
        <v>682</v>
      </c>
      <c r="AV153" s="48"/>
    </row>
    <row r="154" spans="1:48" ht="33" customHeight="1" x14ac:dyDescent="0.2">
      <c r="A154" s="48" t="s">
        <v>683</v>
      </c>
      <c r="B154" s="39" t="s">
        <v>684</v>
      </c>
      <c r="C154" s="39"/>
      <c r="D154" s="39"/>
      <c r="E154" s="52">
        <v>41529</v>
      </c>
      <c r="F154" s="49">
        <v>13</v>
      </c>
      <c r="G154" s="49"/>
      <c r="H154" s="48" t="s">
        <v>685</v>
      </c>
      <c r="I154" s="39"/>
      <c r="J154" s="39"/>
      <c r="K154" s="39"/>
      <c r="L154" s="39"/>
      <c r="M154" s="40"/>
      <c r="N154" s="41"/>
      <c r="O154" s="42"/>
      <c r="P154" s="41"/>
      <c r="Q154" s="41"/>
      <c r="R154" s="41">
        <v>-1</v>
      </c>
      <c r="S154" s="43">
        <v>13</v>
      </c>
      <c r="T154" s="41"/>
      <c r="U154" s="43"/>
      <c r="V154" s="43"/>
      <c r="W154" s="43"/>
      <c r="X154" s="44"/>
      <c r="Y154" s="41"/>
      <c r="Z154" s="41"/>
      <c r="AA154" s="45"/>
      <c r="AB154" s="46"/>
      <c r="AC154" s="42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50" t="s">
        <v>58</v>
      </c>
      <c r="AR154" s="50">
        <f t="shared" si="8"/>
        <v>0</v>
      </c>
      <c r="AS154" s="39"/>
      <c r="AT154" s="39" t="s">
        <v>77</v>
      </c>
      <c r="AU154" s="47" t="s">
        <v>686</v>
      </c>
      <c r="AV154" s="48"/>
    </row>
    <row r="155" spans="1:48" ht="27" x14ac:dyDescent="0.2">
      <c r="A155" s="48" t="s">
        <v>687</v>
      </c>
      <c r="B155" s="39" t="s">
        <v>688</v>
      </c>
      <c r="C155" s="39"/>
      <c r="D155" s="39"/>
      <c r="E155" s="52">
        <v>41257</v>
      </c>
      <c r="F155" s="49">
        <v>6</v>
      </c>
      <c r="G155" s="49"/>
      <c r="H155" s="48" t="s">
        <v>689</v>
      </c>
      <c r="I155" s="39"/>
      <c r="J155" s="39"/>
      <c r="K155" s="39"/>
      <c r="L155" s="39"/>
      <c r="M155" s="40"/>
      <c r="N155" s="41"/>
      <c r="O155" s="42"/>
      <c r="P155" s="41"/>
      <c r="Q155" s="41">
        <v>1</v>
      </c>
      <c r="R155" s="41">
        <v>2</v>
      </c>
      <c r="S155" s="43">
        <v>0</v>
      </c>
      <c r="T155" s="41">
        <v>3</v>
      </c>
      <c r="U155" s="43"/>
      <c r="V155" s="43"/>
      <c r="W155" s="43"/>
      <c r="X155" s="44"/>
      <c r="Y155" s="41"/>
      <c r="Z155" s="41"/>
      <c r="AA155" s="45"/>
      <c r="AB155" s="46"/>
      <c r="AC155" s="42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50" t="s">
        <v>58</v>
      </c>
      <c r="AR155" s="50">
        <f t="shared" si="8"/>
        <v>0</v>
      </c>
      <c r="AS155" s="76"/>
      <c r="AT155" s="39" t="s">
        <v>77</v>
      </c>
      <c r="AU155" s="47" t="s">
        <v>690</v>
      </c>
      <c r="AV155" s="48"/>
    </row>
    <row r="156" spans="1:48" ht="39.75" customHeight="1" x14ac:dyDescent="0.2">
      <c r="A156" s="48" t="s">
        <v>691</v>
      </c>
      <c r="B156" s="39" t="s">
        <v>692</v>
      </c>
      <c r="C156" s="39"/>
      <c r="D156" s="39"/>
      <c r="E156" s="52">
        <v>41541</v>
      </c>
      <c r="F156" s="49">
        <v>41</v>
      </c>
      <c r="G156" s="49"/>
      <c r="H156" s="48" t="s">
        <v>693</v>
      </c>
      <c r="I156" s="39"/>
      <c r="J156" s="39"/>
      <c r="K156" s="39"/>
      <c r="L156" s="39"/>
      <c r="M156" s="40"/>
      <c r="N156" s="41"/>
      <c r="O156" s="42"/>
      <c r="P156" s="41"/>
      <c r="Q156" s="41">
        <v>15</v>
      </c>
      <c r="R156" s="41">
        <v>26</v>
      </c>
      <c r="S156" s="43"/>
      <c r="T156" s="41"/>
      <c r="U156" s="43"/>
      <c r="V156" s="43"/>
      <c r="W156" s="43"/>
      <c r="X156" s="44"/>
      <c r="Y156" s="41"/>
      <c r="Z156" s="41"/>
      <c r="AA156" s="45"/>
      <c r="AB156" s="46"/>
      <c r="AC156" s="42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50" t="s">
        <v>58</v>
      </c>
      <c r="AR156" s="50">
        <f t="shared" si="8"/>
        <v>0</v>
      </c>
      <c r="AS156" s="39">
        <f>SUM(O156:AB156)</f>
        <v>41</v>
      </c>
      <c r="AT156" s="39" t="s">
        <v>77</v>
      </c>
      <c r="AU156" s="47" t="s">
        <v>694</v>
      </c>
      <c r="AV156" s="48"/>
    </row>
    <row r="157" spans="1:48" ht="37.5" customHeight="1" x14ac:dyDescent="0.2">
      <c r="A157" s="48" t="s">
        <v>695</v>
      </c>
      <c r="B157" s="39" t="s">
        <v>696</v>
      </c>
      <c r="C157" s="39"/>
      <c r="D157" s="39"/>
      <c r="E157" s="52">
        <v>42064</v>
      </c>
      <c r="F157" s="49">
        <v>10</v>
      </c>
      <c r="G157" s="49"/>
      <c r="H157" s="48" t="s">
        <v>697</v>
      </c>
      <c r="I157" s="39"/>
      <c r="J157" s="39"/>
      <c r="K157" s="39"/>
      <c r="L157" s="39"/>
      <c r="M157" s="40"/>
      <c r="N157" s="41"/>
      <c r="O157" s="42"/>
      <c r="P157" s="41"/>
      <c r="Q157" s="41"/>
      <c r="R157" s="41">
        <v>10</v>
      </c>
      <c r="S157" s="43"/>
      <c r="T157" s="41"/>
      <c r="U157" s="43"/>
      <c r="V157" s="43"/>
      <c r="W157" s="43"/>
      <c r="X157" s="44"/>
      <c r="Y157" s="41"/>
      <c r="Z157" s="41"/>
      <c r="AA157" s="45"/>
      <c r="AB157" s="46"/>
      <c r="AC157" s="42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50" t="s">
        <v>58</v>
      </c>
      <c r="AR157" s="50">
        <f t="shared" si="8"/>
        <v>0</v>
      </c>
      <c r="AS157" s="39"/>
      <c r="AT157" s="39" t="s">
        <v>77</v>
      </c>
      <c r="AU157" s="47"/>
      <c r="AV157" s="48"/>
    </row>
    <row r="158" spans="1:48" ht="36.75" customHeight="1" x14ac:dyDescent="0.2">
      <c r="A158" s="48" t="s">
        <v>698</v>
      </c>
      <c r="B158" s="81" t="s">
        <v>699</v>
      </c>
      <c r="C158" s="81"/>
      <c r="D158" s="81"/>
      <c r="E158" s="52">
        <v>42540</v>
      </c>
      <c r="F158" s="49">
        <v>7</v>
      </c>
      <c r="G158" s="49"/>
      <c r="H158" s="48" t="s">
        <v>700</v>
      </c>
      <c r="I158" s="39"/>
      <c r="J158" s="39"/>
      <c r="K158" s="39"/>
      <c r="L158" s="39"/>
      <c r="M158" s="40"/>
      <c r="N158" s="41"/>
      <c r="O158" s="42"/>
      <c r="P158" s="41"/>
      <c r="Q158" s="41"/>
      <c r="R158" s="41"/>
      <c r="S158" s="43"/>
      <c r="T158" s="41">
        <v>7</v>
      </c>
      <c r="U158" s="43"/>
      <c r="V158" s="43"/>
      <c r="W158" s="43"/>
      <c r="X158" s="44"/>
      <c r="Y158" s="41"/>
      <c r="Z158" s="41"/>
      <c r="AA158" s="45"/>
      <c r="AB158" s="46"/>
      <c r="AC158" s="42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50" t="s">
        <v>62</v>
      </c>
      <c r="AR158" s="50">
        <f t="shared" si="8"/>
        <v>0</v>
      </c>
      <c r="AS158" s="39"/>
      <c r="AT158" s="39" t="s">
        <v>77</v>
      </c>
      <c r="AU158" s="47"/>
      <c r="AV158" s="48"/>
    </row>
    <row r="159" spans="1:48" ht="21.75" customHeight="1" x14ac:dyDescent="0.2">
      <c r="A159" s="48" t="s">
        <v>701</v>
      </c>
      <c r="B159" s="39"/>
      <c r="C159" s="39"/>
      <c r="D159" s="39"/>
      <c r="E159" s="48" t="s">
        <v>58</v>
      </c>
      <c r="F159" s="49">
        <v>799</v>
      </c>
      <c r="G159" s="49"/>
      <c r="H159" s="48"/>
      <c r="I159" s="39">
        <v>4</v>
      </c>
      <c r="J159" s="54">
        <v>94</v>
      </c>
      <c r="K159" s="39">
        <v>71</v>
      </c>
      <c r="L159" s="39">
        <v>206</v>
      </c>
      <c r="M159" s="40">
        <v>40</v>
      </c>
      <c r="N159" s="41">
        <v>98</v>
      </c>
      <c r="O159" s="42">
        <v>162</v>
      </c>
      <c r="P159" s="41">
        <v>76</v>
      </c>
      <c r="Q159" s="41">
        <v>32</v>
      </c>
      <c r="R159" s="41">
        <v>16</v>
      </c>
      <c r="S159" s="43"/>
      <c r="T159" s="41"/>
      <c r="U159" s="43"/>
      <c r="V159" s="43"/>
      <c r="W159" s="43"/>
      <c r="X159" s="44"/>
      <c r="Y159" s="41"/>
      <c r="Z159" s="41"/>
      <c r="AA159" s="45"/>
      <c r="AB159" s="46"/>
      <c r="AC159" s="42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50" t="s">
        <v>58</v>
      </c>
      <c r="AR159" s="50">
        <f t="shared" si="8"/>
        <v>0</v>
      </c>
      <c r="AS159" s="39"/>
      <c r="AT159" s="39" t="s">
        <v>77</v>
      </c>
      <c r="AU159" s="47"/>
      <c r="AV159" s="48"/>
    </row>
    <row r="160" spans="1:48" ht="37.5" customHeight="1" x14ac:dyDescent="0.2">
      <c r="A160" s="48" t="s">
        <v>702</v>
      </c>
      <c r="B160" s="39" t="s">
        <v>703</v>
      </c>
      <c r="C160" s="39"/>
      <c r="D160" s="39"/>
      <c r="E160" s="48" t="s">
        <v>58</v>
      </c>
      <c r="F160" s="49">
        <v>35</v>
      </c>
      <c r="G160" s="49"/>
      <c r="H160" s="48" t="s">
        <v>704</v>
      </c>
      <c r="I160" s="39"/>
      <c r="J160" s="39"/>
      <c r="K160" s="39"/>
      <c r="L160" s="39"/>
      <c r="M160" s="40"/>
      <c r="N160" s="41">
        <v>35</v>
      </c>
      <c r="O160" s="42"/>
      <c r="P160" s="41"/>
      <c r="Q160" s="41"/>
      <c r="R160" s="41"/>
      <c r="S160" s="43"/>
      <c r="T160" s="41"/>
      <c r="U160" s="43"/>
      <c r="V160" s="43"/>
      <c r="W160" s="43"/>
      <c r="X160" s="44"/>
      <c r="Y160" s="41"/>
      <c r="Z160" s="41"/>
      <c r="AA160" s="45"/>
      <c r="AB160" s="46"/>
      <c r="AC160" s="42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50" t="s">
        <v>58</v>
      </c>
      <c r="AR160" s="50">
        <f t="shared" si="8"/>
        <v>0</v>
      </c>
      <c r="AS160" s="39">
        <v>26</v>
      </c>
      <c r="AT160" s="39" t="s">
        <v>77</v>
      </c>
      <c r="AU160" s="47" t="s">
        <v>139</v>
      </c>
      <c r="AV160" s="48"/>
    </row>
    <row r="161" spans="1:48" ht="18" x14ac:dyDescent="0.2">
      <c r="A161" s="48" t="s">
        <v>705</v>
      </c>
      <c r="B161" s="39" t="s">
        <v>706</v>
      </c>
      <c r="C161" s="39" t="s">
        <v>707</v>
      </c>
      <c r="D161" s="39" t="s">
        <v>708</v>
      </c>
      <c r="E161" s="52">
        <v>43238</v>
      </c>
      <c r="F161" s="49">
        <v>20</v>
      </c>
      <c r="G161" s="49"/>
      <c r="H161" s="48" t="s">
        <v>709</v>
      </c>
      <c r="I161" s="39"/>
      <c r="J161" s="39"/>
      <c r="K161" s="39"/>
      <c r="L161" s="39"/>
      <c r="M161" s="40"/>
      <c r="N161" s="41"/>
      <c r="O161" s="42"/>
      <c r="P161" s="41"/>
      <c r="Q161" s="41"/>
      <c r="R161" s="41"/>
      <c r="S161" s="43"/>
      <c r="T161" s="41"/>
      <c r="U161" s="43"/>
      <c r="V161" s="43"/>
      <c r="W161" s="43"/>
      <c r="X161" s="44">
        <v>10</v>
      </c>
      <c r="Y161" s="41">
        <v>10</v>
      </c>
      <c r="Z161" s="41"/>
      <c r="AA161" s="45"/>
      <c r="AB161" s="46"/>
      <c r="AC161" s="42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50" t="s">
        <v>157</v>
      </c>
      <c r="AR161" s="39">
        <f>SUM(X161:AI161)</f>
        <v>20</v>
      </c>
      <c r="AS161" s="39"/>
      <c r="AT161" s="39" t="s">
        <v>77</v>
      </c>
      <c r="AU161" s="47"/>
      <c r="AV161" s="48"/>
    </row>
    <row r="162" spans="1:48" s="10" customFormat="1" ht="27" x14ac:dyDescent="0.2">
      <c r="A162" s="48" t="s">
        <v>710</v>
      </c>
      <c r="B162" s="39" t="s">
        <v>711</v>
      </c>
      <c r="C162" s="39"/>
      <c r="D162" s="39" t="s">
        <v>67</v>
      </c>
      <c r="E162" s="52">
        <v>43487</v>
      </c>
      <c r="F162" s="49">
        <v>8</v>
      </c>
      <c r="G162" s="49"/>
      <c r="H162" s="48" t="s">
        <v>712</v>
      </c>
      <c r="I162" s="39"/>
      <c r="J162" s="39"/>
      <c r="K162" s="39"/>
      <c r="L162" s="39"/>
      <c r="M162" s="40"/>
      <c r="N162" s="41"/>
      <c r="O162" s="42"/>
      <c r="P162" s="41"/>
      <c r="Q162" s="41"/>
      <c r="R162" s="41"/>
      <c r="S162" s="43"/>
      <c r="T162" s="41"/>
      <c r="U162" s="82"/>
      <c r="V162" s="83">
        <v>8</v>
      </c>
      <c r="W162" s="82"/>
      <c r="X162" s="44"/>
      <c r="Y162" s="41"/>
      <c r="Z162" s="41"/>
      <c r="AA162" s="45"/>
      <c r="AB162" s="46"/>
      <c r="AC162" s="42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50" t="s">
        <v>58</v>
      </c>
      <c r="AR162" s="50">
        <f>SUM(W162:AI162)</f>
        <v>0</v>
      </c>
      <c r="AS162" s="39"/>
      <c r="AT162" s="39" t="s">
        <v>77</v>
      </c>
      <c r="AU162" s="47"/>
      <c r="AV162" s="48"/>
    </row>
    <row r="163" spans="1:48" s="10" customFormat="1" ht="30" customHeight="1" x14ac:dyDescent="0.2">
      <c r="A163" s="48" t="s">
        <v>713</v>
      </c>
      <c r="B163" s="39" t="s">
        <v>714</v>
      </c>
      <c r="C163" s="39"/>
      <c r="D163" s="39" t="s">
        <v>67</v>
      </c>
      <c r="E163" s="52">
        <v>43762</v>
      </c>
      <c r="F163" s="49">
        <v>8</v>
      </c>
      <c r="G163" s="49"/>
      <c r="H163" s="48" t="s">
        <v>715</v>
      </c>
      <c r="I163" s="39"/>
      <c r="J163" s="39"/>
      <c r="K163" s="39"/>
      <c r="L163" s="39"/>
      <c r="M163" s="40"/>
      <c r="N163" s="41"/>
      <c r="O163" s="42"/>
      <c r="P163" s="41"/>
      <c r="Q163" s="41"/>
      <c r="R163" s="41"/>
      <c r="S163" s="43"/>
      <c r="T163" s="41"/>
      <c r="U163" s="43"/>
      <c r="V163" s="43"/>
      <c r="W163" s="43">
        <v>8</v>
      </c>
      <c r="X163" s="44"/>
      <c r="Y163" s="41"/>
      <c r="Z163" s="41"/>
      <c r="AA163" s="45"/>
      <c r="AB163" s="46"/>
      <c r="AC163" s="42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50" t="s">
        <v>58</v>
      </c>
      <c r="AR163" s="50" t="s">
        <v>665</v>
      </c>
      <c r="AS163" s="39"/>
      <c r="AT163" s="39" t="s">
        <v>77</v>
      </c>
      <c r="AU163" s="47"/>
      <c r="AV163" s="48"/>
    </row>
    <row r="164" spans="1:48" s="10" customFormat="1" ht="27" customHeight="1" x14ac:dyDescent="0.2">
      <c r="A164" s="48" t="s">
        <v>716</v>
      </c>
      <c r="B164" s="39" t="s">
        <v>717</v>
      </c>
      <c r="C164" s="39"/>
      <c r="D164" s="39" t="s">
        <v>718</v>
      </c>
      <c r="E164" s="52">
        <v>43861</v>
      </c>
      <c r="F164" s="49">
        <v>119</v>
      </c>
      <c r="G164" s="49"/>
      <c r="H164" s="48" t="s">
        <v>719</v>
      </c>
      <c r="I164" s="39"/>
      <c r="J164" s="39"/>
      <c r="K164" s="39"/>
      <c r="L164" s="39"/>
      <c r="M164" s="40"/>
      <c r="N164" s="41"/>
      <c r="O164" s="42"/>
      <c r="P164" s="41"/>
      <c r="Q164" s="41"/>
      <c r="R164" s="41"/>
      <c r="S164" s="43"/>
      <c r="T164" s="41"/>
      <c r="U164" s="43"/>
      <c r="V164" s="43"/>
      <c r="W164" s="43"/>
      <c r="X164" s="44"/>
      <c r="Y164" s="41"/>
      <c r="Z164" s="41">
        <v>29</v>
      </c>
      <c r="AA164" s="45">
        <v>45</v>
      </c>
      <c r="AB164" s="46">
        <v>45</v>
      </c>
      <c r="AC164" s="42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50" t="s">
        <v>166</v>
      </c>
      <c r="AR164" s="39">
        <f>SUM(X164:AI164)</f>
        <v>119</v>
      </c>
      <c r="AS164" s="39"/>
      <c r="AT164" s="39" t="s">
        <v>77</v>
      </c>
      <c r="AU164" s="47"/>
      <c r="AV164" s="48" t="s">
        <v>720</v>
      </c>
    </row>
    <row r="165" spans="1:48" s="10" customFormat="1" ht="27" customHeight="1" x14ac:dyDescent="0.2">
      <c r="A165" s="48" t="s">
        <v>721</v>
      </c>
      <c r="B165" s="39" t="s">
        <v>722</v>
      </c>
      <c r="C165" s="39"/>
      <c r="D165" s="39"/>
      <c r="E165" s="52">
        <v>43868</v>
      </c>
      <c r="F165" s="49">
        <v>8</v>
      </c>
      <c r="G165" s="84"/>
      <c r="H165" s="48" t="s">
        <v>723</v>
      </c>
      <c r="I165" s="39"/>
      <c r="J165" s="39"/>
      <c r="K165" s="39"/>
      <c r="L165" s="39"/>
      <c r="M165" s="40"/>
      <c r="N165" s="41"/>
      <c r="O165" s="42"/>
      <c r="P165" s="41"/>
      <c r="Q165" s="41"/>
      <c r="R165" s="41"/>
      <c r="S165" s="43"/>
      <c r="T165" s="41"/>
      <c r="U165" s="43"/>
      <c r="V165" s="43"/>
      <c r="W165" s="43"/>
      <c r="X165" s="44"/>
      <c r="Y165" s="41">
        <v>8</v>
      </c>
      <c r="Z165" s="41"/>
      <c r="AA165" s="45"/>
      <c r="AB165" s="46"/>
      <c r="AC165" s="42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50" t="s">
        <v>83</v>
      </c>
      <c r="AR165" s="39">
        <f>SUM(X165:AI165)</f>
        <v>8</v>
      </c>
      <c r="AS165" s="39"/>
      <c r="AT165" s="39" t="s">
        <v>59</v>
      </c>
      <c r="AU165" s="47"/>
      <c r="AV165" s="48"/>
    </row>
    <row r="166" spans="1:48" ht="30" customHeight="1" x14ac:dyDescent="0.2">
      <c r="A166" s="48" t="s">
        <v>724</v>
      </c>
      <c r="B166" s="48" t="s">
        <v>725</v>
      </c>
      <c r="C166" s="48"/>
      <c r="D166" s="48"/>
      <c r="E166" s="52">
        <v>42264</v>
      </c>
      <c r="F166" s="49">
        <v>9</v>
      </c>
      <c r="G166" s="49"/>
      <c r="H166" s="48" t="s">
        <v>726</v>
      </c>
      <c r="I166" s="39"/>
      <c r="J166" s="39"/>
      <c r="K166" s="39"/>
      <c r="L166" s="39"/>
      <c r="M166" s="40"/>
      <c r="N166" s="41"/>
      <c r="O166" s="42"/>
      <c r="P166" s="41"/>
      <c r="Q166" s="41"/>
      <c r="R166" s="41"/>
      <c r="S166" s="43">
        <v>9</v>
      </c>
      <c r="T166" s="41"/>
      <c r="U166" s="43"/>
      <c r="V166" s="43"/>
      <c r="W166" s="43"/>
      <c r="X166" s="44"/>
      <c r="Y166" s="41"/>
      <c r="Z166" s="41"/>
      <c r="AA166" s="45"/>
      <c r="AB166" s="46"/>
      <c r="AC166" s="42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50" t="s">
        <v>58</v>
      </c>
      <c r="AR166" s="50">
        <f>SUM(W166:AI166)</f>
        <v>0</v>
      </c>
      <c r="AS166" s="39"/>
      <c r="AT166" s="39" t="s">
        <v>59</v>
      </c>
      <c r="AU166" s="47"/>
      <c r="AV166" s="48"/>
    </row>
    <row r="167" spans="1:48" ht="30" customHeight="1" x14ac:dyDescent="0.2">
      <c r="A167" s="48" t="s">
        <v>727</v>
      </c>
      <c r="B167" s="48" t="s">
        <v>728</v>
      </c>
      <c r="C167" s="48" t="s">
        <v>729</v>
      </c>
      <c r="D167" s="48" t="s">
        <v>730</v>
      </c>
      <c r="E167" s="52">
        <v>42642</v>
      </c>
      <c r="F167" s="49">
        <v>29</v>
      </c>
      <c r="G167" s="49"/>
      <c r="H167" s="48" t="s">
        <v>731</v>
      </c>
      <c r="I167" s="39"/>
      <c r="J167" s="39"/>
      <c r="K167" s="39"/>
      <c r="L167" s="39"/>
      <c r="M167" s="40"/>
      <c r="N167" s="41"/>
      <c r="O167" s="42"/>
      <c r="P167" s="41"/>
      <c r="Q167" s="41"/>
      <c r="R167" s="41"/>
      <c r="S167" s="43"/>
      <c r="T167" s="41">
        <v>7</v>
      </c>
      <c r="U167" s="83">
        <v>6</v>
      </c>
      <c r="V167" s="83">
        <v>7</v>
      </c>
      <c r="W167" s="83">
        <v>9</v>
      </c>
      <c r="X167" s="44"/>
      <c r="Y167" s="41"/>
      <c r="Z167" s="41"/>
      <c r="AA167" s="45"/>
      <c r="AB167" s="46"/>
      <c r="AC167" s="42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8" t="s">
        <v>58</v>
      </c>
      <c r="AR167" s="50" t="s">
        <v>665</v>
      </c>
      <c r="AS167" s="39"/>
      <c r="AT167" s="39" t="s">
        <v>59</v>
      </c>
      <c r="AU167" s="47"/>
      <c r="AV167" s="48" t="s">
        <v>732</v>
      </c>
    </row>
    <row r="168" spans="1:48" s="10" customFormat="1" ht="34.5" customHeight="1" x14ac:dyDescent="0.2">
      <c r="A168" s="48" t="s">
        <v>733</v>
      </c>
      <c r="B168" s="48" t="s">
        <v>734</v>
      </c>
      <c r="C168" s="48"/>
      <c r="D168" s="48"/>
      <c r="E168" s="52">
        <v>43767</v>
      </c>
      <c r="F168" s="49">
        <v>8</v>
      </c>
      <c r="G168" s="49">
        <v>1</v>
      </c>
      <c r="H168" s="48" t="s">
        <v>735</v>
      </c>
      <c r="I168" s="39"/>
      <c r="J168" s="39"/>
      <c r="K168" s="39"/>
      <c r="L168" s="39"/>
      <c r="M168" s="40"/>
      <c r="N168" s="41"/>
      <c r="O168" s="42"/>
      <c r="P168" s="41"/>
      <c r="Q168" s="41"/>
      <c r="R168" s="41"/>
      <c r="S168" s="43"/>
      <c r="T168" s="41"/>
      <c r="U168" s="43"/>
      <c r="V168" s="43"/>
      <c r="W168" s="43">
        <v>8</v>
      </c>
      <c r="X168" s="44"/>
      <c r="Y168" s="41"/>
      <c r="Z168" s="41"/>
      <c r="AA168" s="45"/>
      <c r="AB168" s="46"/>
      <c r="AC168" s="42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8" t="s">
        <v>58</v>
      </c>
      <c r="AR168" s="50" t="s">
        <v>665</v>
      </c>
      <c r="AS168" s="39"/>
      <c r="AT168" s="39" t="s">
        <v>59</v>
      </c>
      <c r="AU168" s="47"/>
      <c r="AV168" s="48" t="s">
        <v>736</v>
      </c>
    </row>
    <row r="169" spans="1:48" ht="32.25" customHeight="1" x14ac:dyDescent="0.2">
      <c r="A169" s="48" t="s">
        <v>737</v>
      </c>
      <c r="B169" s="48" t="s">
        <v>738</v>
      </c>
      <c r="C169" s="48"/>
      <c r="D169" s="48"/>
      <c r="E169" s="52">
        <v>42268</v>
      </c>
      <c r="F169" s="49">
        <v>6</v>
      </c>
      <c r="G169" s="49"/>
      <c r="H169" s="48" t="s">
        <v>739</v>
      </c>
      <c r="I169" s="39"/>
      <c r="J169" s="39"/>
      <c r="K169" s="39"/>
      <c r="L169" s="39"/>
      <c r="M169" s="40"/>
      <c r="N169" s="41"/>
      <c r="O169" s="42"/>
      <c r="P169" s="41"/>
      <c r="Q169" s="41"/>
      <c r="R169" s="41">
        <v>-1</v>
      </c>
      <c r="S169" s="43">
        <v>6</v>
      </c>
      <c r="T169" s="41"/>
      <c r="U169" s="43"/>
      <c r="V169" s="43"/>
      <c r="W169" s="43"/>
      <c r="X169" s="44"/>
      <c r="Y169" s="41"/>
      <c r="Z169" s="41"/>
      <c r="AA169" s="45"/>
      <c r="AB169" s="46"/>
      <c r="AC169" s="42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50" t="s">
        <v>58</v>
      </c>
      <c r="AR169" s="50">
        <f t="shared" ref="AR169:AR174" si="9">SUM(W169:AI169)</f>
        <v>0</v>
      </c>
      <c r="AS169" s="39"/>
      <c r="AT169" s="39" t="s">
        <v>44</v>
      </c>
      <c r="AU169" s="47"/>
      <c r="AV169" s="48"/>
    </row>
    <row r="170" spans="1:48" ht="36.75" customHeight="1" x14ac:dyDescent="0.2">
      <c r="A170" s="48" t="s">
        <v>740</v>
      </c>
      <c r="B170" s="48" t="s">
        <v>741</v>
      </c>
      <c r="C170" s="48"/>
      <c r="D170" s="48"/>
      <c r="E170" s="52" t="s">
        <v>742</v>
      </c>
      <c r="F170" s="49">
        <v>8</v>
      </c>
      <c r="G170" s="49"/>
      <c r="H170" s="48" t="s">
        <v>743</v>
      </c>
      <c r="I170" s="39"/>
      <c r="J170" s="39"/>
      <c r="K170" s="39"/>
      <c r="L170" s="39"/>
      <c r="M170" s="40"/>
      <c r="N170" s="41"/>
      <c r="O170" s="42"/>
      <c r="P170" s="41"/>
      <c r="Q170" s="41"/>
      <c r="R170" s="41">
        <v>8</v>
      </c>
      <c r="S170" s="43"/>
      <c r="T170" s="41"/>
      <c r="U170" s="43"/>
      <c r="V170" s="43"/>
      <c r="W170" s="43"/>
      <c r="X170" s="44"/>
      <c r="Y170" s="41"/>
      <c r="Z170" s="41"/>
      <c r="AA170" s="45"/>
      <c r="AB170" s="46"/>
      <c r="AC170" s="42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50" t="s">
        <v>58</v>
      </c>
      <c r="AR170" s="50">
        <f t="shared" si="9"/>
        <v>0</v>
      </c>
      <c r="AS170" s="39"/>
      <c r="AT170" s="39" t="s">
        <v>77</v>
      </c>
      <c r="AU170" s="47" t="s">
        <v>744</v>
      </c>
      <c r="AV170" s="48"/>
    </row>
    <row r="171" spans="1:48" ht="28.5" customHeight="1" x14ac:dyDescent="0.2">
      <c r="A171" s="48" t="s">
        <v>745</v>
      </c>
      <c r="B171" s="48" t="s">
        <v>746</v>
      </c>
      <c r="C171" s="48" t="s">
        <v>729</v>
      </c>
      <c r="D171" s="48"/>
      <c r="E171" s="52" t="s">
        <v>747</v>
      </c>
      <c r="F171" s="49">
        <v>47</v>
      </c>
      <c r="G171" s="49"/>
      <c r="H171" s="48" t="s">
        <v>748</v>
      </c>
      <c r="I171" s="39"/>
      <c r="J171" s="39"/>
      <c r="K171" s="39"/>
      <c r="L171" s="39"/>
      <c r="M171" s="40"/>
      <c r="N171" s="41"/>
      <c r="O171" s="42"/>
      <c r="P171" s="41"/>
      <c r="Q171" s="41"/>
      <c r="R171" s="41"/>
      <c r="S171" s="43">
        <v>7</v>
      </c>
      <c r="T171" s="41">
        <v>32</v>
      </c>
      <c r="U171" s="43">
        <v>8</v>
      </c>
      <c r="V171" s="43"/>
      <c r="W171" s="43"/>
      <c r="X171" s="44"/>
      <c r="Y171" s="41"/>
      <c r="Z171" s="41"/>
      <c r="AA171" s="45"/>
      <c r="AB171" s="46"/>
      <c r="AC171" s="42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50" t="s">
        <v>58</v>
      </c>
      <c r="AR171" s="50">
        <f t="shared" si="9"/>
        <v>0</v>
      </c>
      <c r="AS171" s="76"/>
      <c r="AT171" s="39" t="s">
        <v>77</v>
      </c>
      <c r="AU171" s="47"/>
      <c r="AV171" s="48"/>
    </row>
    <row r="172" spans="1:48" ht="18" x14ac:dyDescent="0.2">
      <c r="A172" s="48" t="s">
        <v>749</v>
      </c>
      <c r="B172" s="39" t="s">
        <v>750</v>
      </c>
      <c r="C172" s="39"/>
      <c r="D172" s="39"/>
      <c r="E172" s="52">
        <v>41313</v>
      </c>
      <c r="F172" s="49">
        <v>60</v>
      </c>
      <c r="G172" s="49"/>
      <c r="H172" s="48" t="s">
        <v>751</v>
      </c>
      <c r="I172" s="39"/>
      <c r="J172" s="39"/>
      <c r="K172" s="39"/>
      <c r="L172" s="39"/>
      <c r="M172" s="40"/>
      <c r="N172" s="41"/>
      <c r="O172" s="42"/>
      <c r="P172" s="41"/>
      <c r="Q172" s="41">
        <v>23</v>
      </c>
      <c r="R172" s="41">
        <v>37</v>
      </c>
      <c r="S172" s="43"/>
      <c r="T172" s="41"/>
      <c r="U172" s="43"/>
      <c r="V172" s="43"/>
      <c r="W172" s="43"/>
      <c r="X172" s="44"/>
      <c r="Y172" s="41"/>
      <c r="Z172" s="41"/>
      <c r="AA172" s="45"/>
      <c r="AB172" s="46"/>
      <c r="AC172" s="42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50" t="s">
        <v>58</v>
      </c>
      <c r="AR172" s="50">
        <f t="shared" si="9"/>
        <v>0</v>
      </c>
      <c r="AS172" s="39">
        <f>SUM(O172:AB172)</f>
        <v>60</v>
      </c>
      <c r="AT172" s="39" t="s">
        <v>77</v>
      </c>
      <c r="AU172" s="47" t="s">
        <v>752</v>
      </c>
      <c r="AV172" s="48"/>
    </row>
    <row r="173" spans="1:48" ht="28.5" customHeight="1" x14ac:dyDescent="0.2">
      <c r="A173" s="48" t="s">
        <v>753</v>
      </c>
      <c r="B173" s="48" t="s">
        <v>754</v>
      </c>
      <c r="C173" s="48"/>
      <c r="D173" s="48"/>
      <c r="E173" s="48" t="s">
        <v>755</v>
      </c>
      <c r="F173" s="49">
        <v>55</v>
      </c>
      <c r="G173" s="49"/>
      <c r="H173" s="48" t="s">
        <v>756</v>
      </c>
      <c r="I173" s="39"/>
      <c r="J173" s="39"/>
      <c r="K173" s="39"/>
      <c r="L173" s="39"/>
      <c r="M173" s="40"/>
      <c r="N173" s="41"/>
      <c r="O173" s="42"/>
      <c r="P173" s="41"/>
      <c r="Q173" s="41">
        <v>30</v>
      </c>
      <c r="R173" s="41">
        <v>25</v>
      </c>
      <c r="S173" s="43"/>
      <c r="T173" s="41"/>
      <c r="U173" s="43"/>
      <c r="V173" s="43"/>
      <c r="W173" s="43"/>
      <c r="X173" s="44"/>
      <c r="Y173" s="41"/>
      <c r="Z173" s="41"/>
      <c r="AA173" s="45"/>
      <c r="AB173" s="46"/>
      <c r="AC173" s="42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50" t="s">
        <v>58</v>
      </c>
      <c r="AR173" s="50">
        <f t="shared" si="9"/>
        <v>0</v>
      </c>
      <c r="AS173" s="76"/>
      <c r="AT173" s="39" t="s">
        <v>77</v>
      </c>
      <c r="AU173" s="47" t="s">
        <v>757</v>
      </c>
      <c r="AV173" s="48"/>
    </row>
    <row r="174" spans="1:48" ht="18" x14ac:dyDescent="0.2">
      <c r="A174" s="48" t="s">
        <v>758</v>
      </c>
      <c r="B174" s="48" t="s">
        <v>759</v>
      </c>
      <c r="C174" s="48"/>
      <c r="D174" s="48" t="s">
        <v>67</v>
      </c>
      <c r="E174" s="52">
        <v>43195</v>
      </c>
      <c r="F174" s="49">
        <v>9</v>
      </c>
      <c r="G174" s="49"/>
      <c r="H174" s="48" t="s">
        <v>760</v>
      </c>
      <c r="I174" s="39"/>
      <c r="J174" s="39"/>
      <c r="K174" s="39"/>
      <c r="L174" s="39"/>
      <c r="M174" s="40"/>
      <c r="N174" s="41"/>
      <c r="O174" s="42"/>
      <c r="P174" s="41"/>
      <c r="Q174" s="41"/>
      <c r="R174" s="41"/>
      <c r="S174" s="43"/>
      <c r="T174" s="41"/>
      <c r="U174" s="43"/>
      <c r="V174" s="43">
        <v>9</v>
      </c>
      <c r="W174" s="43"/>
      <c r="X174" s="44"/>
      <c r="Y174" s="41"/>
      <c r="Z174" s="41"/>
      <c r="AA174" s="45"/>
      <c r="AB174" s="46"/>
      <c r="AC174" s="42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8" t="s">
        <v>58</v>
      </c>
      <c r="AR174" s="50">
        <f t="shared" si="9"/>
        <v>0</v>
      </c>
      <c r="AS174" s="76"/>
      <c r="AT174" s="39" t="s">
        <v>77</v>
      </c>
      <c r="AU174" s="47"/>
      <c r="AV174" s="48"/>
    </row>
    <row r="175" spans="1:48" ht="27" x14ac:dyDescent="0.2">
      <c r="A175" s="48" t="s">
        <v>761</v>
      </c>
      <c r="B175" s="48" t="s">
        <v>762</v>
      </c>
      <c r="C175" s="48"/>
      <c r="D175" s="48" t="s">
        <v>763</v>
      </c>
      <c r="E175" s="52">
        <v>43209</v>
      </c>
      <c r="F175" s="49">
        <v>7</v>
      </c>
      <c r="G175" s="49"/>
      <c r="H175" s="48" t="s">
        <v>764</v>
      </c>
      <c r="I175" s="39"/>
      <c r="J175" s="39"/>
      <c r="K175" s="39"/>
      <c r="L175" s="39"/>
      <c r="M175" s="40"/>
      <c r="N175" s="41"/>
      <c r="O175" s="42"/>
      <c r="P175" s="41"/>
      <c r="Q175" s="41"/>
      <c r="R175" s="41"/>
      <c r="S175" s="43"/>
      <c r="T175" s="41"/>
      <c r="U175" s="43"/>
      <c r="V175" s="43"/>
      <c r="W175" s="43"/>
      <c r="X175" s="44">
        <v>7</v>
      </c>
      <c r="Y175" s="41"/>
      <c r="Z175" s="41"/>
      <c r="AA175" s="45"/>
      <c r="AB175" s="46"/>
      <c r="AC175" s="42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8">
        <v>2</v>
      </c>
      <c r="AR175" s="39">
        <f>SUM(X175:AI175)</f>
        <v>7</v>
      </c>
      <c r="AS175" s="76"/>
      <c r="AT175" s="39" t="s">
        <v>59</v>
      </c>
      <c r="AU175" s="47"/>
      <c r="AV175" s="48"/>
    </row>
    <row r="176" spans="1:48" ht="27" x14ac:dyDescent="0.2">
      <c r="A176" s="48" t="s">
        <v>765</v>
      </c>
      <c r="B176" s="48" t="s">
        <v>766</v>
      </c>
      <c r="C176" s="48"/>
      <c r="D176" s="48" t="s">
        <v>767</v>
      </c>
      <c r="E176" s="52">
        <v>43444</v>
      </c>
      <c r="F176" s="49">
        <v>9</v>
      </c>
      <c r="G176" s="49"/>
      <c r="H176" s="48" t="s">
        <v>768</v>
      </c>
      <c r="I176" s="39"/>
      <c r="J176" s="39"/>
      <c r="K176" s="39"/>
      <c r="L176" s="39"/>
      <c r="M176" s="40"/>
      <c r="N176" s="41"/>
      <c r="O176" s="42"/>
      <c r="P176" s="41"/>
      <c r="Q176" s="41"/>
      <c r="R176" s="41"/>
      <c r="S176" s="43"/>
      <c r="T176" s="41"/>
      <c r="U176" s="43"/>
      <c r="V176" s="43"/>
      <c r="W176" s="43"/>
      <c r="X176" s="44">
        <v>9</v>
      </c>
      <c r="Y176" s="41"/>
      <c r="Z176" s="41"/>
      <c r="AA176" s="45"/>
      <c r="AB176" s="46"/>
      <c r="AC176" s="42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8">
        <v>2</v>
      </c>
      <c r="AR176" s="39">
        <f>SUM(X176:AI176)</f>
        <v>9</v>
      </c>
      <c r="AS176" s="76"/>
      <c r="AT176" s="39" t="s">
        <v>77</v>
      </c>
      <c r="AU176" s="47"/>
      <c r="AV176" s="48"/>
    </row>
    <row r="177" spans="1:48" ht="44.25" customHeight="1" x14ac:dyDescent="0.2">
      <c r="A177" s="48" t="s">
        <v>769</v>
      </c>
      <c r="B177" s="48" t="s">
        <v>770</v>
      </c>
      <c r="C177" s="48"/>
      <c r="D177" s="48" t="s">
        <v>67</v>
      </c>
      <c r="E177" s="52">
        <v>43538</v>
      </c>
      <c r="F177" s="49">
        <v>7</v>
      </c>
      <c r="G177" s="49"/>
      <c r="H177" s="48" t="s">
        <v>771</v>
      </c>
      <c r="I177" s="39"/>
      <c r="J177" s="39"/>
      <c r="K177" s="39"/>
      <c r="L177" s="39"/>
      <c r="M177" s="40"/>
      <c r="N177" s="41"/>
      <c r="O177" s="42"/>
      <c r="P177" s="41"/>
      <c r="Q177" s="41"/>
      <c r="R177" s="41"/>
      <c r="S177" s="43"/>
      <c r="T177" s="41"/>
      <c r="U177" s="43"/>
      <c r="V177" s="43"/>
      <c r="W177" s="43"/>
      <c r="X177" s="44"/>
      <c r="Y177" s="41">
        <v>7</v>
      </c>
      <c r="Z177" s="41"/>
      <c r="AA177" s="45"/>
      <c r="AB177" s="46"/>
      <c r="AC177" s="42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8">
        <v>2</v>
      </c>
      <c r="AR177" s="39">
        <f>SUM(X177:AI177)</f>
        <v>7</v>
      </c>
      <c r="AS177" s="76"/>
      <c r="AT177" s="39" t="s">
        <v>59</v>
      </c>
      <c r="AU177" s="47"/>
      <c r="AV177" s="48" t="s">
        <v>772</v>
      </c>
    </row>
    <row r="178" spans="1:48" ht="40.5" customHeight="1" x14ac:dyDescent="0.2">
      <c r="A178" s="48" t="s">
        <v>773</v>
      </c>
      <c r="B178" s="48" t="s">
        <v>774</v>
      </c>
      <c r="C178" s="48" t="s">
        <v>775</v>
      </c>
      <c r="D178" s="48" t="s">
        <v>776</v>
      </c>
      <c r="E178" s="52">
        <v>43538</v>
      </c>
      <c r="F178" s="49">
        <v>14</v>
      </c>
      <c r="G178" s="49"/>
      <c r="H178" s="48" t="s">
        <v>777</v>
      </c>
      <c r="I178" s="39"/>
      <c r="J178" s="39"/>
      <c r="K178" s="39"/>
      <c r="L178" s="39"/>
      <c r="M178" s="40"/>
      <c r="N178" s="41"/>
      <c r="O178" s="42"/>
      <c r="P178" s="41"/>
      <c r="Q178" s="41"/>
      <c r="R178" s="41"/>
      <c r="S178" s="43"/>
      <c r="T178" s="41"/>
      <c r="U178" s="43"/>
      <c r="V178" s="43"/>
      <c r="W178" s="43"/>
      <c r="X178" s="44"/>
      <c r="Y178" s="41">
        <v>14</v>
      </c>
      <c r="Z178" s="41"/>
      <c r="AA178" s="45"/>
      <c r="AB178" s="46"/>
      <c r="AC178" s="42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8" t="s">
        <v>147</v>
      </c>
      <c r="AR178" s="39">
        <f>SUM(X178:AI178)</f>
        <v>14</v>
      </c>
      <c r="AS178" s="76"/>
      <c r="AT178" s="39" t="s">
        <v>59</v>
      </c>
      <c r="AU178" s="47"/>
      <c r="AV178" s="48" t="s">
        <v>778</v>
      </c>
    </row>
    <row r="179" spans="1:48" ht="27" x14ac:dyDescent="0.2">
      <c r="A179" s="48" t="s">
        <v>779</v>
      </c>
      <c r="B179" s="48" t="s">
        <v>780</v>
      </c>
      <c r="C179" s="48"/>
      <c r="D179" s="48" t="s">
        <v>781</v>
      </c>
      <c r="E179" s="52">
        <v>43508</v>
      </c>
      <c r="F179" s="49">
        <v>11</v>
      </c>
      <c r="G179" s="49"/>
      <c r="H179" s="48" t="s">
        <v>782</v>
      </c>
      <c r="I179" s="39"/>
      <c r="J179" s="39"/>
      <c r="K179" s="39"/>
      <c r="L179" s="39"/>
      <c r="M179" s="40"/>
      <c r="N179" s="41"/>
      <c r="O179" s="42"/>
      <c r="P179" s="41"/>
      <c r="Q179" s="41"/>
      <c r="R179" s="41"/>
      <c r="S179" s="43"/>
      <c r="T179" s="41"/>
      <c r="U179" s="43"/>
      <c r="V179" s="43"/>
      <c r="W179" s="43"/>
      <c r="X179" s="44"/>
      <c r="Y179" s="41"/>
      <c r="Z179" s="41">
        <v>11</v>
      </c>
      <c r="AA179" s="45"/>
      <c r="AB179" s="46"/>
      <c r="AC179" s="42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8">
        <v>4</v>
      </c>
      <c r="AR179" s="39">
        <f>SUM(X179:AI179)</f>
        <v>11</v>
      </c>
      <c r="AS179" s="76"/>
      <c r="AT179" s="39" t="s">
        <v>77</v>
      </c>
      <c r="AU179" s="47"/>
      <c r="AV179" s="48" t="s">
        <v>783</v>
      </c>
    </row>
    <row r="180" spans="1:48" ht="18" x14ac:dyDescent="0.2">
      <c r="A180" s="48" t="s">
        <v>784</v>
      </c>
      <c r="B180" s="48" t="s">
        <v>785</v>
      </c>
      <c r="C180" s="48"/>
      <c r="D180" s="48" t="s">
        <v>67</v>
      </c>
      <c r="E180" s="51" t="s">
        <v>786</v>
      </c>
      <c r="F180" s="49">
        <v>17</v>
      </c>
      <c r="G180" s="49"/>
      <c r="H180" s="48" t="s">
        <v>787</v>
      </c>
      <c r="I180" s="39"/>
      <c r="J180" s="39"/>
      <c r="K180" s="39"/>
      <c r="L180" s="39"/>
      <c r="M180" s="40"/>
      <c r="N180" s="41"/>
      <c r="O180" s="42"/>
      <c r="P180" s="41"/>
      <c r="Q180" s="41">
        <v>2</v>
      </c>
      <c r="R180" s="41">
        <v>14</v>
      </c>
      <c r="S180" s="43">
        <v>1</v>
      </c>
      <c r="T180" s="41"/>
      <c r="U180" s="43"/>
      <c r="V180" s="43"/>
      <c r="W180" s="43"/>
      <c r="X180" s="44"/>
      <c r="Y180" s="41"/>
      <c r="Z180" s="41"/>
      <c r="AA180" s="45"/>
      <c r="AB180" s="46"/>
      <c r="AC180" s="42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50" t="s">
        <v>58</v>
      </c>
      <c r="AR180" s="50">
        <f>SUM(W180:AI180)</f>
        <v>0</v>
      </c>
      <c r="AS180" s="39"/>
      <c r="AT180" s="39" t="s">
        <v>59</v>
      </c>
      <c r="AU180" s="47"/>
      <c r="AV180" s="48"/>
    </row>
    <row r="181" spans="1:48" ht="40.5" customHeight="1" x14ac:dyDescent="0.2">
      <c r="A181" s="48" t="s">
        <v>788</v>
      </c>
      <c r="B181" s="48" t="s">
        <v>789</v>
      </c>
      <c r="C181" s="48"/>
      <c r="D181" s="48" t="s">
        <v>67</v>
      </c>
      <c r="E181" s="52">
        <v>42995</v>
      </c>
      <c r="F181" s="49">
        <v>15</v>
      </c>
      <c r="G181" s="49"/>
      <c r="H181" s="48" t="s">
        <v>790</v>
      </c>
      <c r="I181" s="39"/>
      <c r="J181" s="39"/>
      <c r="K181" s="39"/>
      <c r="L181" s="39"/>
      <c r="M181" s="40"/>
      <c r="N181" s="41"/>
      <c r="O181" s="42"/>
      <c r="P181" s="41"/>
      <c r="Q181" s="41"/>
      <c r="R181" s="41"/>
      <c r="S181" s="43"/>
      <c r="T181" s="41"/>
      <c r="U181" s="43"/>
      <c r="V181" s="43"/>
      <c r="W181" s="43">
        <v>15</v>
      </c>
      <c r="X181" s="44"/>
      <c r="Y181" s="41"/>
      <c r="Z181" s="41"/>
      <c r="AA181" s="45"/>
      <c r="AB181" s="46"/>
      <c r="AC181" s="42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8" t="s">
        <v>58</v>
      </c>
      <c r="AR181" s="50" t="s">
        <v>665</v>
      </c>
      <c r="AS181" s="39"/>
      <c r="AT181" s="39" t="s">
        <v>59</v>
      </c>
      <c r="AU181" s="47"/>
      <c r="AV181" s="48"/>
    </row>
    <row r="182" spans="1:48" ht="29.25" customHeight="1" x14ac:dyDescent="0.2">
      <c r="A182" s="48" t="s">
        <v>791</v>
      </c>
      <c r="B182" s="48" t="s">
        <v>792</v>
      </c>
      <c r="C182" s="48"/>
      <c r="D182" s="48"/>
      <c r="E182" s="52">
        <v>42902</v>
      </c>
      <c r="F182" s="49">
        <v>7</v>
      </c>
      <c r="G182" s="49"/>
      <c r="H182" s="48" t="s">
        <v>793</v>
      </c>
      <c r="I182" s="39"/>
      <c r="J182" s="39"/>
      <c r="K182" s="39"/>
      <c r="L182" s="39"/>
      <c r="M182" s="40"/>
      <c r="N182" s="41"/>
      <c r="O182" s="42"/>
      <c r="P182" s="41"/>
      <c r="Q182" s="41"/>
      <c r="R182" s="41"/>
      <c r="S182" s="43"/>
      <c r="T182" s="41"/>
      <c r="U182" s="43"/>
      <c r="V182" s="43">
        <v>3</v>
      </c>
      <c r="W182" s="43">
        <v>4</v>
      </c>
      <c r="X182" s="44"/>
      <c r="Y182" s="41"/>
      <c r="Z182" s="41"/>
      <c r="AA182" s="45"/>
      <c r="AB182" s="46"/>
      <c r="AC182" s="42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8" t="s">
        <v>58</v>
      </c>
      <c r="AR182" s="50" t="s">
        <v>665</v>
      </c>
      <c r="AS182" s="39"/>
      <c r="AT182" s="39" t="s">
        <v>59</v>
      </c>
      <c r="AU182" s="47"/>
      <c r="AV182" s="48"/>
    </row>
    <row r="183" spans="1:48" ht="22.5" customHeight="1" x14ac:dyDescent="0.2">
      <c r="A183" s="48" t="s">
        <v>794</v>
      </c>
      <c r="B183" s="39" t="s">
        <v>795</v>
      </c>
      <c r="C183" s="39"/>
      <c r="D183" s="39"/>
      <c r="E183" s="52">
        <v>42064</v>
      </c>
      <c r="F183" s="49">
        <v>11</v>
      </c>
      <c r="G183" s="49"/>
      <c r="H183" s="48" t="s">
        <v>796</v>
      </c>
      <c r="I183" s="39"/>
      <c r="J183" s="39"/>
      <c r="K183" s="39"/>
      <c r="L183" s="39"/>
      <c r="M183" s="40"/>
      <c r="N183" s="41"/>
      <c r="O183" s="42"/>
      <c r="P183" s="41"/>
      <c r="Q183" s="41"/>
      <c r="R183" s="41"/>
      <c r="S183" s="43">
        <v>11</v>
      </c>
      <c r="T183" s="41"/>
      <c r="U183" s="43"/>
      <c r="V183" s="43"/>
      <c r="W183" s="43"/>
      <c r="X183" s="44"/>
      <c r="Y183" s="41"/>
      <c r="Z183" s="41"/>
      <c r="AA183" s="45"/>
      <c r="AB183" s="46"/>
      <c r="AC183" s="42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50" t="s">
        <v>58</v>
      </c>
      <c r="AR183" s="50">
        <f>SUM(W183:AI183)</f>
        <v>0</v>
      </c>
      <c r="AS183" s="39"/>
      <c r="AT183" s="39" t="s">
        <v>77</v>
      </c>
      <c r="AU183" s="47"/>
      <c r="AV183" s="48"/>
    </row>
    <row r="184" spans="1:48" s="8" customFormat="1" ht="34.5" customHeight="1" x14ac:dyDescent="0.2">
      <c r="A184" s="85" t="s">
        <v>797</v>
      </c>
      <c r="B184" s="86"/>
      <c r="C184" s="86"/>
      <c r="D184" s="86"/>
      <c r="E184" s="85"/>
      <c r="F184" s="87"/>
      <c r="G184" s="87"/>
      <c r="H184" s="85"/>
      <c r="I184" s="86">
        <v>326</v>
      </c>
      <c r="J184" s="86">
        <v>543</v>
      </c>
      <c r="K184" s="86">
        <v>441</v>
      </c>
      <c r="L184" s="86">
        <v>523</v>
      </c>
      <c r="M184" s="88">
        <v>302</v>
      </c>
      <c r="N184" s="89">
        <f t="shared" ref="N184:W184" si="10">SUM(N4:N183)</f>
        <v>521</v>
      </c>
      <c r="O184" s="89">
        <f t="shared" si="10"/>
        <v>540</v>
      </c>
      <c r="P184" s="89">
        <f t="shared" si="10"/>
        <v>388</v>
      </c>
      <c r="Q184" s="89">
        <f t="shared" si="10"/>
        <v>465</v>
      </c>
      <c r="R184" s="89">
        <f t="shared" si="10"/>
        <v>554</v>
      </c>
      <c r="S184" s="89">
        <f t="shared" si="10"/>
        <v>722</v>
      </c>
      <c r="T184" s="89">
        <f t="shared" si="10"/>
        <v>966</v>
      </c>
      <c r="U184" s="90">
        <f t="shared" si="10"/>
        <v>981</v>
      </c>
      <c r="V184" s="90">
        <f t="shared" si="10"/>
        <v>497</v>
      </c>
      <c r="W184" s="90">
        <f t="shared" si="10"/>
        <v>362</v>
      </c>
      <c r="X184" s="91"/>
      <c r="Y184" s="89"/>
      <c r="Z184" s="89"/>
      <c r="AA184" s="92"/>
      <c r="AB184" s="93"/>
      <c r="AC184" s="94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95"/>
      <c r="AR184" s="86">
        <f>SUM(N184:AI184)</f>
        <v>5996</v>
      </c>
      <c r="AS184" s="86"/>
      <c r="AT184" s="86"/>
      <c r="AU184" s="96"/>
      <c r="AV184" s="85"/>
    </row>
    <row r="185" spans="1:48" s="8" customFormat="1" ht="27.75" customHeight="1" x14ac:dyDescent="0.2">
      <c r="A185" s="85" t="s">
        <v>798</v>
      </c>
      <c r="B185" s="86"/>
      <c r="C185" s="86"/>
      <c r="D185" s="86"/>
      <c r="E185" s="85"/>
      <c r="F185" s="87"/>
      <c r="G185" s="87"/>
      <c r="H185" s="85"/>
      <c r="I185" s="86"/>
      <c r="J185" s="86"/>
      <c r="K185" s="86"/>
      <c r="L185" s="86"/>
      <c r="M185" s="88"/>
      <c r="N185" s="89"/>
      <c r="O185" s="94"/>
      <c r="P185" s="89"/>
      <c r="Q185" s="89"/>
      <c r="R185" s="89"/>
      <c r="S185" s="90"/>
      <c r="T185" s="89"/>
      <c r="U185" s="90"/>
      <c r="V185" s="90"/>
      <c r="W185" s="90"/>
      <c r="X185" s="91">
        <f t="shared" ref="X185:AP185" si="11">SUM(X5:X183)</f>
        <v>283</v>
      </c>
      <c r="Y185" s="89">
        <f t="shared" si="11"/>
        <v>442</v>
      </c>
      <c r="Z185" s="89">
        <f t="shared" si="11"/>
        <v>545</v>
      </c>
      <c r="AA185" s="92">
        <f t="shared" si="11"/>
        <v>365</v>
      </c>
      <c r="AB185" s="93">
        <f t="shared" si="11"/>
        <v>304</v>
      </c>
      <c r="AC185" s="94">
        <f t="shared" si="11"/>
        <v>230</v>
      </c>
      <c r="AD185" s="89">
        <f t="shared" si="11"/>
        <v>181</v>
      </c>
      <c r="AE185" s="89">
        <f t="shared" si="11"/>
        <v>155</v>
      </c>
      <c r="AF185" s="89">
        <f t="shared" si="11"/>
        <v>137</v>
      </c>
      <c r="AG185" s="89">
        <f t="shared" si="11"/>
        <v>125</v>
      </c>
      <c r="AH185" s="89">
        <f t="shared" si="11"/>
        <v>95</v>
      </c>
      <c r="AI185" s="89">
        <f t="shared" si="11"/>
        <v>85</v>
      </c>
      <c r="AJ185" s="89">
        <f t="shared" si="11"/>
        <v>29</v>
      </c>
      <c r="AK185" s="89">
        <f t="shared" si="11"/>
        <v>0</v>
      </c>
      <c r="AL185" s="89">
        <f t="shared" si="11"/>
        <v>0</v>
      </c>
      <c r="AM185" s="89">
        <f t="shared" si="11"/>
        <v>0</v>
      </c>
      <c r="AN185" s="89">
        <f t="shared" si="11"/>
        <v>0</v>
      </c>
      <c r="AO185" s="89">
        <f t="shared" si="11"/>
        <v>0</v>
      </c>
      <c r="AP185" s="89">
        <f t="shared" si="11"/>
        <v>0</v>
      </c>
      <c r="AQ185" s="87"/>
      <c r="AR185" s="86">
        <f>SUM(AR5:AR183)</f>
        <v>2977</v>
      </c>
      <c r="AS185" s="86"/>
      <c r="AT185" s="86"/>
      <c r="AU185" s="96"/>
      <c r="AV185" s="85"/>
    </row>
    <row r="186" spans="1:48" s="8" customFormat="1" ht="39.75" customHeight="1" x14ac:dyDescent="0.2">
      <c r="A186" s="97" t="s">
        <v>799</v>
      </c>
      <c r="B186" s="98"/>
      <c r="C186" s="98"/>
      <c r="D186" s="98"/>
      <c r="E186" s="99"/>
      <c r="F186" s="100"/>
      <c r="G186" s="100"/>
      <c r="H186" s="99"/>
      <c r="I186" s="98"/>
      <c r="J186" s="98"/>
      <c r="K186" s="98"/>
      <c r="L186" s="98"/>
      <c r="M186" s="101"/>
      <c r="N186" s="102"/>
      <c r="O186" s="103"/>
      <c r="P186" s="102"/>
      <c r="Q186" s="102"/>
      <c r="R186" s="102"/>
      <c r="S186" s="104"/>
      <c r="T186" s="102"/>
      <c r="U186" s="104"/>
      <c r="V186" s="105"/>
      <c r="W186" s="105"/>
      <c r="X186" s="106">
        <f>INT((587*0.63)/3)</f>
        <v>123</v>
      </c>
      <c r="Y186" s="107">
        <f>INT((587*0.63)/3)</f>
        <v>123</v>
      </c>
      <c r="Z186" s="107">
        <f>INT((587*0.63)/3)</f>
        <v>123</v>
      </c>
      <c r="AA186" s="108"/>
      <c r="AB186" s="109"/>
      <c r="AC186" s="110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11"/>
      <c r="AR186" s="112"/>
      <c r="AS186" s="98"/>
      <c r="AT186" s="98"/>
      <c r="AU186" s="113"/>
      <c r="AV186" s="98"/>
    </row>
    <row r="187" spans="1:48" ht="30.75" customHeight="1" x14ac:dyDescent="0.2">
      <c r="A187" s="97" t="s">
        <v>800</v>
      </c>
      <c r="B187" s="98"/>
      <c r="C187" s="98"/>
      <c r="D187" s="98"/>
      <c r="E187" s="99"/>
      <c r="F187" s="100"/>
      <c r="G187" s="100"/>
      <c r="H187" s="99"/>
      <c r="I187" s="98"/>
      <c r="J187" s="98"/>
      <c r="K187" s="98"/>
      <c r="L187" s="98"/>
      <c r="M187" s="101"/>
      <c r="N187" s="102"/>
      <c r="O187" s="103"/>
      <c r="P187" s="102"/>
      <c r="Q187" s="102"/>
      <c r="R187" s="102"/>
      <c r="S187" s="104"/>
      <c r="T187" s="102"/>
      <c r="U187" s="104"/>
      <c r="V187" s="105"/>
      <c r="W187" s="105"/>
      <c r="X187" s="114"/>
      <c r="Y187" s="107"/>
      <c r="Z187" s="107"/>
      <c r="AA187" s="108">
        <v>114</v>
      </c>
      <c r="AB187" s="109">
        <v>114</v>
      </c>
      <c r="AC187" s="110">
        <v>114</v>
      </c>
      <c r="AD187" s="107">
        <v>114</v>
      </c>
      <c r="AE187" s="107">
        <v>114</v>
      </c>
      <c r="AF187" s="107">
        <v>114</v>
      </c>
      <c r="AG187" s="107">
        <v>114</v>
      </c>
      <c r="AH187" s="107">
        <v>114</v>
      </c>
      <c r="AI187" s="107">
        <v>114</v>
      </c>
      <c r="AJ187" s="107">
        <v>114</v>
      </c>
      <c r="AK187" s="107">
        <v>114</v>
      </c>
      <c r="AL187" s="107">
        <v>114</v>
      </c>
      <c r="AM187" s="107">
        <v>114</v>
      </c>
      <c r="AN187" s="107">
        <v>114</v>
      </c>
      <c r="AO187" s="107">
        <v>114</v>
      </c>
      <c r="AP187" s="107">
        <v>114</v>
      </c>
      <c r="AQ187" s="111"/>
      <c r="AR187" s="112">
        <f>SUM(T187:AI187)</f>
        <v>1026</v>
      </c>
      <c r="AS187" s="98"/>
      <c r="AT187" s="98"/>
      <c r="AU187" s="113"/>
      <c r="AV187" s="98"/>
    </row>
    <row r="188" spans="1:48" ht="30.75" customHeight="1" x14ac:dyDescent="0.2">
      <c r="A188" s="97" t="s">
        <v>801</v>
      </c>
      <c r="B188" s="98"/>
      <c r="C188" s="98"/>
      <c r="D188" s="98"/>
      <c r="E188" s="99"/>
      <c r="F188" s="100"/>
      <c r="G188" s="100"/>
      <c r="H188" s="99"/>
      <c r="I188" s="98"/>
      <c r="J188" s="98"/>
      <c r="K188" s="98"/>
      <c r="L188" s="98"/>
      <c r="M188" s="101"/>
      <c r="N188" s="102"/>
      <c r="O188" s="103"/>
      <c r="P188" s="102"/>
      <c r="Q188" s="102"/>
      <c r="R188" s="102"/>
      <c r="S188" s="104"/>
      <c r="T188" s="102"/>
      <c r="U188" s="104"/>
      <c r="V188" s="105"/>
      <c r="W188" s="105"/>
      <c r="X188" s="114">
        <f t="shared" ref="X188:AP188" si="12">SUM(X185:X187)</f>
        <v>406</v>
      </c>
      <c r="Y188" s="107">
        <f t="shared" si="12"/>
        <v>565</v>
      </c>
      <c r="Z188" s="107">
        <f t="shared" si="12"/>
        <v>668</v>
      </c>
      <c r="AA188" s="108">
        <f t="shared" si="12"/>
        <v>479</v>
      </c>
      <c r="AB188" s="109">
        <f t="shared" si="12"/>
        <v>418</v>
      </c>
      <c r="AC188" s="110">
        <f t="shared" si="12"/>
        <v>344</v>
      </c>
      <c r="AD188" s="107">
        <f t="shared" si="12"/>
        <v>295</v>
      </c>
      <c r="AE188" s="107">
        <f t="shared" si="12"/>
        <v>269</v>
      </c>
      <c r="AF188" s="107">
        <f t="shared" si="12"/>
        <v>251</v>
      </c>
      <c r="AG188" s="107">
        <f t="shared" si="12"/>
        <v>239</v>
      </c>
      <c r="AH188" s="107">
        <f t="shared" si="12"/>
        <v>209</v>
      </c>
      <c r="AI188" s="107">
        <f t="shared" si="12"/>
        <v>199</v>
      </c>
      <c r="AJ188" s="107">
        <f t="shared" si="12"/>
        <v>143</v>
      </c>
      <c r="AK188" s="107">
        <f t="shared" si="12"/>
        <v>114</v>
      </c>
      <c r="AL188" s="107">
        <f t="shared" si="12"/>
        <v>114</v>
      </c>
      <c r="AM188" s="107">
        <f t="shared" si="12"/>
        <v>114</v>
      </c>
      <c r="AN188" s="107">
        <f t="shared" si="12"/>
        <v>114</v>
      </c>
      <c r="AO188" s="107">
        <f t="shared" si="12"/>
        <v>114</v>
      </c>
      <c r="AP188" s="107">
        <f t="shared" si="12"/>
        <v>114</v>
      </c>
      <c r="AQ188" s="111"/>
      <c r="AR188" s="112">
        <f>SUM(T188:AI188)</f>
        <v>4342</v>
      </c>
      <c r="AS188" s="98"/>
      <c r="AT188" s="98"/>
      <c r="AU188" s="113"/>
      <c r="AV188" s="98"/>
    </row>
    <row r="189" spans="1:48" ht="28.5" customHeight="1" x14ac:dyDescent="0.2">
      <c r="A189" s="115" t="s">
        <v>802</v>
      </c>
      <c r="B189" s="116"/>
      <c r="C189" s="116"/>
      <c r="D189" s="116"/>
      <c r="E189" s="117"/>
      <c r="F189" s="118"/>
      <c r="G189" s="118"/>
      <c r="H189" s="119"/>
      <c r="I189" s="116"/>
      <c r="J189" s="116"/>
      <c r="K189" s="116"/>
      <c r="L189" s="116"/>
      <c r="M189" s="120"/>
      <c r="N189" s="121"/>
      <c r="O189" s="122"/>
      <c r="P189" s="121"/>
      <c r="Q189" s="121"/>
      <c r="R189" s="121"/>
      <c r="S189" s="123"/>
      <c r="T189" s="121"/>
      <c r="U189" s="123"/>
      <c r="V189" s="123"/>
      <c r="W189" s="123"/>
      <c r="X189" s="124"/>
      <c r="Y189" s="121"/>
      <c r="Z189" s="121"/>
      <c r="AA189" s="125"/>
      <c r="AB189" s="126"/>
      <c r="AC189" s="122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7"/>
      <c r="AR189" s="116"/>
      <c r="AS189" s="116"/>
      <c r="AT189" s="116"/>
      <c r="AU189" s="128"/>
      <c r="AV189" s="119"/>
    </row>
    <row r="190" spans="1:48" ht="28.5" customHeight="1" x14ac:dyDescent="0.2">
      <c r="A190" s="119" t="s">
        <v>803</v>
      </c>
      <c r="B190" s="116" t="s">
        <v>804</v>
      </c>
      <c r="C190" s="116"/>
      <c r="D190" s="116"/>
      <c r="E190" s="117">
        <v>41394</v>
      </c>
      <c r="F190" s="118">
        <v>62</v>
      </c>
      <c r="G190" s="118">
        <v>62</v>
      </c>
      <c r="H190" s="119" t="s">
        <v>805</v>
      </c>
      <c r="I190" s="116"/>
      <c r="J190" s="116"/>
      <c r="K190" s="116"/>
      <c r="L190" s="116"/>
      <c r="M190" s="120"/>
      <c r="N190" s="121">
        <v>-62</v>
      </c>
      <c r="O190" s="122"/>
      <c r="P190" s="121">
        <v>62</v>
      </c>
      <c r="Q190" s="121"/>
      <c r="R190" s="121"/>
      <c r="S190" s="123"/>
      <c r="T190" s="121"/>
      <c r="U190" s="123"/>
      <c r="V190" s="123"/>
      <c r="W190" s="123"/>
      <c r="X190" s="124"/>
      <c r="Y190" s="121"/>
      <c r="Z190" s="121"/>
      <c r="AA190" s="125"/>
      <c r="AB190" s="126"/>
      <c r="AC190" s="122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7" t="s">
        <v>58</v>
      </c>
      <c r="AR190" s="116">
        <f>SUM(V190:AI190)</f>
        <v>0</v>
      </c>
      <c r="AS190" s="116"/>
      <c r="AT190" s="116" t="s">
        <v>59</v>
      </c>
      <c r="AU190" s="128"/>
      <c r="AV190" s="119"/>
    </row>
    <row r="191" spans="1:48" ht="28.5" customHeight="1" x14ac:dyDescent="0.2">
      <c r="A191" s="119" t="s">
        <v>806</v>
      </c>
      <c r="B191" s="116" t="s">
        <v>807</v>
      </c>
      <c r="C191" s="116"/>
      <c r="D191" s="116"/>
      <c r="E191" s="117">
        <v>41409</v>
      </c>
      <c r="F191" s="118">
        <v>6</v>
      </c>
      <c r="G191" s="118">
        <v>2</v>
      </c>
      <c r="H191" s="119" t="s">
        <v>808</v>
      </c>
      <c r="I191" s="116"/>
      <c r="J191" s="116"/>
      <c r="K191" s="116"/>
      <c r="L191" s="116"/>
      <c r="M191" s="120"/>
      <c r="N191" s="121"/>
      <c r="O191" s="122"/>
      <c r="P191" s="121"/>
      <c r="Q191" s="121"/>
      <c r="R191" s="121"/>
      <c r="S191" s="123">
        <v>4</v>
      </c>
      <c r="T191" s="121"/>
      <c r="U191" s="123"/>
      <c r="V191" s="123"/>
      <c r="W191" s="123"/>
      <c r="X191" s="124"/>
      <c r="Y191" s="121"/>
      <c r="Z191" s="121"/>
      <c r="AA191" s="125"/>
      <c r="AB191" s="126"/>
      <c r="AC191" s="122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7" t="s">
        <v>58</v>
      </c>
      <c r="AR191" s="116">
        <f>SUM(V191:AI191)</f>
        <v>0</v>
      </c>
      <c r="AS191" s="116"/>
      <c r="AT191" s="116" t="s">
        <v>59</v>
      </c>
      <c r="AU191" s="128"/>
      <c r="AV191" s="119"/>
    </row>
    <row r="192" spans="1:48" ht="28.5" customHeight="1" x14ac:dyDescent="0.2">
      <c r="A192" s="119" t="s">
        <v>809</v>
      </c>
      <c r="B192" s="116" t="s">
        <v>810</v>
      </c>
      <c r="C192" s="116"/>
      <c r="D192" s="116"/>
      <c r="E192" s="117">
        <v>41383</v>
      </c>
      <c r="F192" s="118">
        <v>0</v>
      </c>
      <c r="G192" s="118">
        <v>16</v>
      </c>
      <c r="H192" s="119" t="s">
        <v>811</v>
      </c>
      <c r="I192" s="116"/>
      <c r="J192" s="116"/>
      <c r="K192" s="116"/>
      <c r="L192" s="116"/>
      <c r="M192" s="120"/>
      <c r="N192" s="121"/>
      <c r="O192" s="122"/>
      <c r="P192" s="121"/>
      <c r="Q192" s="121"/>
      <c r="R192" s="121">
        <v>-16</v>
      </c>
      <c r="S192" s="123"/>
      <c r="T192" s="121"/>
      <c r="U192" s="123"/>
      <c r="V192" s="123"/>
      <c r="W192" s="123"/>
      <c r="X192" s="124"/>
      <c r="Y192" s="121"/>
      <c r="Z192" s="121"/>
      <c r="AA192" s="125"/>
      <c r="AB192" s="126"/>
      <c r="AC192" s="122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7" t="s">
        <v>58</v>
      </c>
      <c r="AR192" s="116">
        <f>SUM(V192:AI192)</f>
        <v>0</v>
      </c>
      <c r="AS192" s="116"/>
      <c r="AT192" s="116" t="s">
        <v>59</v>
      </c>
      <c r="AU192" s="128"/>
      <c r="AV192" s="119"/>
    </row>
    <row r="193" spans="1:48" ht="28.5" customHeight="1" x14ac:dyDescent="0.2">
      <c r="A193" s="119" t="s">
        <v>812</v>
      </c>
      <c r="B193" s="119" t="s">
        <v>813</v>
      </c>
      <c r="C193" s="116"/>
      <c r="D193" s="116"/>
      <c r="E193" s="117" t="s">
        <v>814</v>
      </c>
      <c r="F193" s="118" t="s">
        <v>815</v>
      </c>
      <c r="G193" s="118"/>
      <c r="H193" s="119" t="s">
        <v>816</v>
      </c>
      <c r="I193" s="116"/>
      <c r="J193" s="116"/>
      <c r="K193" s="116"/>
      <c r="L193" s="116"/>
      <c r="M193" s="120"/>
      <c r="N193" s="121"/>
      <c r="O193" s="122"/>
      <c r="P193" s="121">
        <v>60</v>
      </c>
      <c r="Q193" s="121"/>
      <c r="R193" s="121">
        <v>12</v>
      </c>
      <c r="S193" s="123"/>
      <c r="T193" s="121"/>
      <c r="U193" s="123"/>
      <c r="V193" s="123"/>
      <c r="W193" s="123"/>
      <c r="X193" s="124"/>
      <c r="Y193" s="121"/>
      <c r="Z193" s="121"/>
      <c r="AA193" s="125"/>
      <c r="AB193" s="126"/>
      <c r="AC193" s="122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7" t="s">
        <v>58</v>
      </c>
      <c r="AR193" s="116">
        <f>SUM(V193:AI193)</f>
        <v>0</v>
      </c>
      <c r="AS193" s="116"/>
      <c r="AT193" s="116" t="s">
        <v>59</v>
      </c>
      <c r="AU193" s="128"/>
      <c r="AV193" s="119"/>
    </row>
    <row r="194" spans="1:48" ht="18" x14ac:dyDescent="0.2">
      <c r="A194" s="119" t="s">
        <v>817</v>
      </c>
      <c r="B194" s="119" t="s">
        <v>818</v>
      </c>
      <c r="C194" s="116"/>
      <c r="D194" s="116"/>
      <c r="E194" s="117">
        <v>42986</v>
      </c>
      <c r="F194" s="118">
        <v>6</v>
      </c>
      <c r="G194" s="118"/>
      <c r="H194" s="119" t="s">
        <v>819</v>
      </c>
      <c r="I194" s="116"/>
      <c r="J194" s="116"/>
      <c r="K194" s="116"/>
      <c r="L194" s="116"/>
      <c r="M194" s="120"/>
      <c r="N194" s="121"/>
      <c r="O194" s="122"/>
      <c r="P194" s="121"/>
      <c r="Q194" s="121"/>
      <c r="R194" s="121"/>
      <c r="S194" s="123">
        <v>6</v>
      </c>
      <c r="T194" s="121"/>
      <c r="U194" s="123"/>
      <c r="V194" s="123"/>
      <c r="W194" s="123"/>
      <c r="X194" s="124"/>
      <c r="Y194" s="121"/>
      <c r="Z194" s="121"/>
      <c r="AA194" s="125"/>
      <c r="AB194" s="126"/>
      <c r="AC194" s="122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7" t="s">
        <v>58</v>
      </c>
      <c r="AR194" s="116">
        <f>SUM(V194:AI194)</f>
        <v>0</v>
      </c>
      <c r="AS194" s="116"/>
      <c r="AT194" s="116" t="s">
        <v>59</v>
      </c>
      <c r="AU194" s="128"/>
      <c r="AV194" s="119"/>
    </row>
    <row r="195" spans="1:48" ht="27" x14ac:dyDescent="0.2">
      <c r="A195" s="119" t="s">
        <v>820</v>
      </c>
      <c r="B195" s="119" t="s">
        <v>821</v>
      </c>
      <c r="C195" s="116"/>
      <c r="D195" s="116"/>
      <c r="E195" s="117">
        <v>43049</v>
      </c>
      <c r="F195" s="118">
        <v>40</v>
      </c>
      <c r="G195" s="118"/>
      <c r="H195" s="119" t="s">
        <v>822</v>
      </c>
      <c r="I195" s="116"/>
      <c r="J195" s="116"/>
      <c r="K195" s="116"/>
      <c r="L195" s="116"/>
      <c r="M195" s="120"/>
      <c r="N195" s="121"/>
      <c r="O195" s="122"/>
      <c r="P195" s="121"/>
      <c r="Q195" s="121"/>
      <c r="R195" s="121"/>
      <c r="S195" s="123"/>
      <c r="T195" s="121"/>
      <c r="U195" s="123"/>
      <c r="V195" s="123">
        <v>40</v>
      </c>
      <c r="W195" s="123"/>
      <c r="X195" s="124"/>
      <c r="Y195" s="121"/>
      <c r="Z195" s="121"/>
      <c r="AA195" s="125"/>
      <c r="AB195" s="126"/>
      <c r="AC195" s="122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7" t="s">
        <v>58</v>
      </c>
      <c r="AR195" s="116">
        <v>0</v>
      </c>
      <c r="AS195" s="116"/>
      <c r="AT195" s="116" t="s">
        <v>77</v>
      </c>
      <c r="AU195" s="128"/>
      <c r="AV195" s="119"/>
    </row>
    <row r="196" spans="1:48" ht="28.5" customHeight="1" x14ac:dyDescent="0.2">
      <c r="A196" s="119" t="s">
        <v>823</v>
      </c>
      <c r="B196" s="116" t="s">
        <v>824</v>
      </c>
      <c r="C196" s="116"/>
      <c r="D196" s="116"/>
      <c r="E196" s="117">
        <v>40464</v>
      </c>
      <c r="F196" s="118">
        <v>10</v>
      </c>
      <c r="G196" s="118"/>
      <c r="H196" s="119" t="s">
        <v>825</v>
      </c>
      <c r="I196" s="116"/>
      <c r="J196" s="116"/>
      <c r="K196" s="116"/>
      <c r="L196" s="116"/>
      <c r="M196" s="120"/>
      <c r="N196" s="121"/>
      <c r="O196" s="122"/>
      <c r="P196" s="121">
        <v>10</v>
      </c>
      <c r="Q196" s="121"/>
      <c r="R196" s="121"/>
      <c r="S196" s="123"/>
      <c r="T196" s="121"/>
      <c r="U196" s="123"/>
      <c r="V196" s="123"/>
      <c r="W196" s="123"/>
      <c r="X196" s="124"/>
      <c r="Y196" s="121"/>
      <c r="Z196" s="121"/>
      <c r="AA196" s="125"/>
      <c r="AB196" s="126"/>
      <c r="AC196" s="122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7" t="s">
        <v>58</v>
      </c>
      <c r="AR196" s="116">
        <f>SUM(V196:AI196)</f>
        <v>0</v>
      </c>
      <c r="AS196" s="116"/>
      <c r="AT196" s="116" t="s">
        <v>59</v>
      </c>
      <c r="AU196" s="128"/>
      <c r="AV196" s="119"/>
    </row>
    <row r="197" spans="1:48" ht="36" x14ac:dyDescent="0.2">
      <c r="A197" s="119" t="s">
        <v>826</v>
      </c>
      <c r="B197" s="116" t="s">
        <v>827</v>
      </c>
      <c r="C197" s="116"/>
      <c r="D197" s="116"/>
      <c r="E197" s="117">
        <v>42150</v>
      </c>
      <c r="F197" s="118">
        <v>72</v>
      </c>
      <c r="G197" s="118"/>
      <c r="H197" s="119" t="s">
        <v>828</v>
      </c>
      <c r="I197" s="116"/>
      <c r="J197" s="116"/>
      <c r="K197" s="116"/>
      <c r="L197" s="116"/>
      <c r="M197" s="120"/>
      <c r="N197" s="121"/>
      <c r="O197" s="122"/>
      <c r="P197" s="121"/>
      <c r="Q197" s="121"/>
      <c r="R197" s="121"/>
      <c r="S197" s="123"/>
      <c r="T197" s="121"/>
      <c r="U197" s="123"/>
      <c r="V197" s="123"/>
      <c r="W197" s="123"/>
      <c r="X197" s="124"/>
      <c r="Y197" s="121">
        <v>72</v>
      </c>
      <c r="Z197" s="121"/>
      <c r="AA197" s="125"/>
      <c r="AB197" s="126"/>
      <c r="AC197" s="122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7" t="s">
        <v>166</v>
      </c>
      <c r="AR197" s="116">
        <f>SUM(V197:AI197)</f>
        <v>72</v>
      </c>
      <c r="AS197" s="116"/>
      <c r="AT197" s="116" t="s">
        <v>59</v>
      </c>
      <c r="AU197" s="128"/>
      <c r="AV197" s="129" t="s">
        <v>829</v>
      </c>
    </row>
    <row r="198" spans="1:48" ht="18" x14ac:dyDescent="0.2">
      <c r="A198" s="119" t="s">
        <v>830</v>
      </c>
      <c r="B198" s="116" t="s">
        <v>831</v>
      </c>
      <c r="C198" s="116"/>
      <c r="D198" s="116"/>
      <c r="E198" s="117">
        <v>41088</v>
      </c>
      <c r="F198" s="118">
        <v>60</v>
      </c>
      <c r="G198" s="118"/>
      <c r="H198" s="119" t="s">
        <v>832</v>
      </c>
      <c r="I198" s="116"/>
      <c r="J198" s="116"/>
      <c r="K198" s="116"/>
      <c r="L198" s="116"/>
      <c r="M198" s="120"/>
      <c r="N198" s="121"/>
      <c r="O198" s="122"/>
      <c r="P198" s="121">
        <v>60</v>
      </c>
      <c r="Q198" s="121"/>
      <c r="R198" s="121"/>
      <c r="S198" s="123"/>
      <c r="T198" s="121"/>
      <c r="U198" s="123"/>
      <c r="V198" s="123"/>
      <c r="W198" s="123"/>
      <c r="X198" s="124"/>
      <c r="Y198" s="121"/>
      <c r="Z198" s="121"/>
      <c r="AA198" s="125"/>
      <c r="AB198" s="126"/>
      <c r="AC198" s="122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7" t="s">
        <v>58</v>
      </c>
      <c r="AR198" s="116">
        <f>SUM(V198:AI198)</f>
        <v>0</v>
      </c>
      <c r="AS198" s="116"/>
      <c r="AT198" s="116" t="s">
        <v>59</v>
      </c>
      <c r="AU198" s="128"/>
      <c r="AV198" s="119"/>
    </row>
    <row r="199" spans="1:48" ht="27" x14ac:dyDescent="0.2">
      <c r="A199" s="119" t="s">
        <v>833</v>
      </c>
      <c r="B199" s="116" t="s">
        <v>834</v>
      </c>
      <c r="C199" s="116"/>
      <c r="D199" s="116"/>
      <c r="E199" s="117">
        <v>44271</v>
      </c>
      <c r="F199" s="118">
        <v>29</v>
      </c>
      <c r="G199" s="118"/>
      <c r="H199" s="119" t="s">
        <v>835</v>
      </c>
      <c r="I199" s="116"/>
      <c r="J199" s="116"/>
      <c r="K199" s="116"/>
      <c r="L199" s="116"/>
      <c r="M199" s="116"/>
      <c r="N199" s="121"/>
      <c r="O199" s="122"/>
      <c r="P199" s="122"/>
      <c r="Q199" s="122"/>
      <c r="R199" s="122"/>
      <c r="S199" s="121"/>
      <c r="T199" s="121"/>
      <c r="U199" s="125"/>
      <c r="V199" s="123"/>
      <c r="W199" s="123"/>
      <c r="X199" s="130"/>
      <c r="Y199" s="131">
        <v>29</v>
      </c>
      <c r="Z199" s="131"/>
      <c r="AA199" s="121"/>
      <c r="AB199" s="126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7" t="s">
        <v>157</v>
      </c>
      <c r="AR199" s="116">
        <v>29</v>
      </c>
      <c r="AS199" s="116"/>
      <c r="AT199" s="116"/>
      <c r="AU199" s="128"/>
      <c r="AV199" s="119" t="s">
        <v>836</v>
      </c>
    </row>
    <row r="200" spans="1:48" ht="33.75" customHeight="1" x14ac:dyDescent="0.2">
      <c r="A200" s="132" t="s">
        <v>837</v>
      </c>
      <c r="B200" s="133"/>
      <c r="C200" s="133"/>
      <c r="D200" s="133"/>
      <c r="E200" s="134"/>
      <c r="F200" s="135"/>
      <c r="G200" s="135"/>
      <c r="H200" s="136"/>
      <c r="I200" s="133"/>
      <c r="J200" s="133"/>
      <c r="K200" s="133"/>
      <c r="L200" s="133"/>
      <c r="M200" s="137"/>
      <c r="N200" s="138">
        <f t="shared" ref="N200:AI200" si="13">SUM(N190:N199)</f>
        <v>-62</v>
      </c>
      <c r="O200" s="139">
        <f t="shared" si="13"/>
        <v>0</v>
      </c>
      <c r="P200" s="139">
        <f t="shared" si="13"/>
        <v>192</v>
      </c>
      <c r="Q200" s="139">
        <f t="shared" si="13"/>
        <v>0</v>
      </c>
      <c r="R200" s="139">
        <f t="shared" si="13"/>
        <v>-4</v>
      </c>
      <c r="S200" s="139">
        <f t="shared" si="13"/>
        <v>10</v>
      </c>
      <c r="T200" s="139">
        <f t="shared" si="13"/>
        <v>0</v>
      </c>
      <c r="U200" s="139">
        <f t="shared" si="13"/>
        <v>0</v>
      </c>
      <c r="V200" s="139">
        <f t="shared" si="13"/>
        <v>40</v>
      </c>
      <c r="W200" s="140">
        <f t="shared" si="13"/>
        <v>0</v>
      </c>
      <c r="X200" s="141">
        <f t="shared" si="13"/>
        <v>0</v>
      </c>
      <c r="Y200" s="138">
        <f t="shared" si="13"/>
        <v>101</v>
      </c>
      <c r="Z200" s="138">
        <f t="shared" si="13"/>
        <v>0</v>
      </c>
      <c r="AA200" s="138">
        <f t="shared" si="13"/>
        <v>0</v>
      </c>
      <c r="AB200" s="142">
        <f t="shared" si="13"/>
        <v>0</v>
      </c>
      <c r="AC200" s="139">
        <f t="shared" si="13"/>
        <v>0</v>
      </c>
      <c r="AD200" s="139">
        <f t="shared" si="13"/>
        <v>0</v>
      </c>
      <c r="AE200" s="139">
        <f t="shared" si="13"/>
        <v>0</v>
      </c>
      <c r="AF200" s="139">
        <f t="shared" si="13"/>
        <v>0</v>
      </c>
      <c r="AG200" s="139">
        <f t="shared" si="13"/>
        <v>0</v>
      </c>
      <c r="AH200" s="139">
        <f t="shared" si="13"/>
        <v>0</v>
      </c>
      <c r="AI200" s="139">
        <f t="shared" si="13"/>
        <v>0</v>
      </c>
      <c r="AJ200" s="139"/>
      <c r="AK200" s="139"/>
      <c r="AL200" s="139"/>
      <c r="AM200" s="139"/>
      <c r="AN200" s="139"/>
      <c r="AO200" s="139"/>
      <c r="AP200" s="139"/>
      <c r="AQ200" s="143"/>
      <c r="AR200" s="133">
        <f>SUM(N200:AI200)</f>
        <v>277</v>
      </c>
      <c r="AS200" s="133"/>
      <c r="AT200" s="133"/>
      <c r="AU200" s="144"/>
      <c r="AV200" s="136"/>
    </row>
    <row r="201" spans="1:48" ht="33.75" customHeight="1" x14ac:dyDescent="0.2">
      <c r="A201" s="132" t="s">
        <v>838</v>
      </c>
      <c r="B201" s="133"/>
      <c r="C201" s="133"/>
      <c r="D201" s="133"/>
      <c r="E201" s="134"/>
      <c r="F201" s="135"/>
      <c r="G201" s="135"/>
      <c r="H201" s="136"/>
      <c r="I201" s="133"/>
      <c r="J201" s="133"/>
      <c r="K201" s="133"/>
      <c r="L201" s="133"/>
      <c r="M201" s="137"/>
      <c r="N201" s="138">
        <f>INT(N200/1.8)</f>
        <v>-35</v>
      </c>
      <c r="O201" s="139">
        <f t="shared" ref="O201:AI201" si="14">INT(O200/1.8)</f>
        <v>0</v>
      </c>
      <c r="P201" s="139">
        <f t="shared" si="14"/>
        <v>106</v>
      </c>
      <c r="Q201" s="139">
        <f t="shared" si="14"/>
        <v>0</v>
      </c>
      <c r="R201" s="139">
        <f t="shared" si="14"/>
        <v>-3</v>
      </c>
      <c r="S201" s="139">
        <f t="shared" si="14"/>
        <v>5</v>
      </c>
      <c r="T201" s="139">
        <f t="shared" si="14"/>
        <v>0</v>
      </c>
      <c r="U201" s="145">
        <f t="shared" si="14"/>
        <v>0</v>
      </c>
      <c r="V201" s="146">
        <f t="shared" si="14"/>
        <v>22</v>
      </c>
      <c r="W201" s="140">
        <f t="shared" si="14"/>
        <v>0</v>
      </c>
      <c r="X201" s="147">
        <f t="shared" si="14"/>
        <v>0</v>
      </c>
      <c r="Y201" s="148">
        <f t="shared" si="14"/>
        <v>56</v>
      </c>
      <c r="Z201" s="148">
        <f t="shared" si="14"/>
        <v>0</v>
      </c>
      <c r="AA201" s="149">
        <f t="shared" si="14"/>
        <v>0</v>
      </c>
      <c r="AB201" s="150">
        <f t="shared" si="14"/>
        <v>0</v>
      </c>
      <c r="AC201" s="151">
        <f t="shared" si="14"/>
        <v>0</v>
      </c>
      <c r="AD201" s="151">
        <f t="shared" si="14"/>
        <v>0</v>
      </c>
      <c r="AE201" s="151">
        <f t="shared" si="14"/>
        <v>0</v>
      </c>
      <c r="AF201" s="151">
        <f t="shared" si="14"/>
        <v>0</v>
      </c>
      <c r="AG201" s="151">
        <f t="shared" si="14"/>
        <v>0</v>
      </c>
      <c r="AH201" s="151">
        <f t="shared" si="14"/>
        <v>0</v>
      </c>
      <c r="AI201" s="151">
        <f t="shared" si="14"/>
        <v>0</v>
      </c>
      <c r="AJ201" s="151"/>
      <c r="AK201" s="151"/>
      <c r="AL201" s="151"/>
      <c r="AM201" s="151"/>
      <c r="AN201" s="151"/>
      <c r="AO201" s="151"/>
      <c r="AP201" s="151"/>
      <c r="AQ201" s="143"/>
      <c r="AR201" s="139">
        <f>INT(AR200/1.8)</f>
        <v>153</v>
      </c>
      <c r="AS201" s="133"/>
      <c r="AT201" s="133"/>
      <c r="AU201" s="144"/>
      <c r="AV201" s="136"/>
    </row>
    <row r="202" spans="1:48" s="1" customFormat="1" ht="42" customHeight="1" thickBot="1" x14ac:dyDescent="0.25">
      <c r="A202" s="152" t="s">
        <v>839</v>
      </c>
      <c r="B202" s="33"/>
      <c r="C202" s="33"/>
      <c r="D202" s="33"/>
      <c r="E202" s="153"/>
      <c r="F202" s="154"/>
      <c r="G202" s="154"/>
      <c r="H202" s="153"/>
      <c r="I202" s="33"/>
      <c r="J202" s="33"/>
      <c r="K202" s="33"/>
      <c r="L202" s="33"/>
      <c r="M202" s="34"/>
      <c r="N202" s="33">
        <f t="shared" ref="N202:W202" si="15">N201+N184</f>
        <v>486</v>
      </c>
      <c r="O202" s="33">
        <f t="shared" si="15"/>
        <v>540</v>
      </c>
      <c r="P202" s="33">
        <f t="shared" si="15"/>
        <v>494</v>
      </c>
      <c r="Q202" s="33">
        <f t="shared" si="15"/>
        <v>465</v>
      </c>
      <c r="R202" s="33">
        <f t="shared" si="15"/>
        <v>551</v>
      </c>
      <c r="S202" s="33">
        <f t="shared" si="15"/>
        <v>727</v>
      </c>
      <c r="T202" s="33">
        <f t="shared" si="15"/>
        <v>966</v>
      </c>
      <c r="U202" s="33">
        <f t="shared" si="15"/>
        <v>981</v>
      </c>
      <c r="V202" s="34">
        <f t="shared" si="15"/>
        <v>519</v>
      </c>
      <c r="W202" s="155">
        <f t="shared" si="15"/>
        <v>362</v>
      </c>
      <c r="X202" s="156">
        <f t="shared" ref="X202:AP202" si="16">X201+X188</f>
        <v>406</v>
      </c>
      <c r="Y202" s="157">
        <f t="shared" si="16"/>
        <v>621</v>
      </c>
      <c r="Z202" s="158">
        <f t="shared" si="16"/>
        <v>668</v>
      </c>
      <c r="AA202" s="159">
        <f t="shared" si="16"/>
        <v>479</v>
      </c>
      <c r="AB202" s="160">
        <f t="shared" si="16"/>
        <v>418</v>
      </c>
      <c r="AC202" s="161">
        <f t="shared" si="16"/>
        <v>344</v>
      </c>
      <c r="AD202" s="162">
        <f t="shared" si="16"/>
        <v>295</v>
      </c>
      <c r="AE202" s="162">
        <f t="shared" si="16"/>
        <v>269</v>
      </c>
      <c r="AF202" s="162">
        <f t="shared" si="16"/>
        <v>251</v>
      </c>
      <c r="AG202" s="162">
        <f t="shared" si="16"/>
        <v>239</v>
      </c>
      <c r="AH202" s="162">
        <f t="shared" si="16"/>
        <v>209</v>
      </c>
      <c r="AI202" s="163">
        <f t="shared" si="16"/>
        <v>199</v>
      </c>
      <c r="AJ202" s="163">
        <f t="shared" si="16"/>
        <v>143</v>
      </c>
      <c r="AK202" s="163">
        <f t="shared" si="16"/>
        <v>114</v>
      </c>
      <c r="AL202" s="163">
        <f t="shared" si="16"/>
        <v>114</v>
      </c>
      <c r="AM202" s="163">
        <f t="shared" si="16"/>
        <v>114</v>
      </c>
      <c r="AN202" s="163">
        <f t="shared" si="16"/>
        <v>114</v>
      </c>
      <c r="AO202" s="163">
        <f t="shared" si="16"/>
        <v>114</v>
      </c>
      <c r="AP202" s="163">
        <f t="shared" si="16"/>
        <v>114</v>
      </c>
      <c r="AQ202" s="164"/>
      <c r="AR202" s="33">
        <f>SUM(N202:AI202)</f>
        <v>10489</v>
      </c>
      <c r="AS202" s="33"/>
      <c r="AT202" s="33"/>
      <c r="AU202" s="30"/>
      <c r="AV202" s="33"/>
    </row>
    <row r="203" spans="1:48" x14ac:dyDescent="0.2">
      <c r="A203" s="3"/>
      <c r="U203" s="3"/>
      <c r="W203" s="3"/>
    </row>
    <row r="204" spans="1:48" x14ac:dyDescent="0.2"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5"/>
      <c r="AJ204" s="5"/>
      <c r="AK204" s="7"/>
      <c r="AL204" s="7"/>
      <c r="AM204" s="7"/>
      <c r="AN204" s="7"/>
      <c r="AO204" s="7"/>
      <c r="AP204" s="7"/>
    </row>
    <row r="205" spans="1:48" x14ac:dyDescent="0.2">
      <c r="A205" s="3"/>
      <c r="U205" s="3"/>
      <c r="W205" s="3"/>
    </row>
    <row r="206" spans="1:48" x14ac:dyDescent="0.2">
      <c r="A206" s="2" t="s">
        <v>840</v>
      </c>
      <c r="U206" s="3"/>
      <c r="W206" s="3"/>
    </row>
    <row r="207" spans="1:48" ht="12" x14ac:dyDescent="0.2">
      <c r="A207" s="172" t="s">
        <v>841</v>
      </c>
      <c r="B207" s="173"/>
      <c r="C207" s="173"/>
      <c r="D207" s="173"/>
      <c r="E207" s="165">
        <v>1</v>
      </c>
      <c r="U207" s="3"/>
      <c r="W207" s="3"/>
    </row>
    <row r="208" spans="1:48" ht="12" x14ac:dyDescent="0.2">
      <c r="A208" s="168" t="s">
        <v>842</v>
      </c>
      <c r="B208" s="169"/>
      <c r="C208" s="169"/>
      <c r="D208" s="169"/>
      <c r="E208" s="166">
        <v>2</v>
      </c>
      <c r="U208" s="3"/>
      <c r="W208" s="3"/>
    </row>
    <row r="209" spans="1:48" ht="12" x14ac:dyDescent="0.2">
      <c r="A209" s="168" t="s">
        <v>843</v>
      </c>
      <c r="B209" s="169"/>
      <c r="C209" s="169"/>
      <c r="D209" s="169"/>
      <c r="E209" s="166">
        <v>3</v>
      </c>
      <c r="U209" s="3"/>
      <c r="W209" s="3"/>
    </row>
    <row r="210" spans="1:48" ht="12" x14ac:dyDescent="0.2">
      <c r="A210" s="168" t="s">
        <v>844</v>
      </c>
      <c r="B210" s="169"/>
      <c r="C210" s="169"/>
      <c r="D210" s="169"/>
      <c r="E210" s="166">
        <v>4</v>
      </c>
      <c r="U210" s="3"/>
      <c r="W210" s="3"/>
    </row>
    <row r="211" spans="1:48" ht="15" x14ac:dyDescent="0.25">
      <c r="A211" s="168" t="s">
        <v>845</v>
      </c>
      <c r="B211" s="169"/>
      <c r="C211" s="169"/>
      <c r="D211" s="169"/>
      <c r="E211" s="166">
        <v>5</v>
      </c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V211" s="12"/>
    </row>
    <row r="212" spans="1:48" ht="12" x14ac:dyDescent="0.2">
      <c r="A212" s="168" t="s">
        <v>846</v>
      </c>
      <c r="B212" s="169"/>
      <c r="C212" s="169"/>
      <c r="D212" s="169"/>
      <c r="E212" s="166">
        <v>6</v>
      </c>
      <c r="U212" s="3"/>
      <c r="W212" s="3"/>
      <c r="X212" s="12"/>
    </row>
    <row r="213" spans="1:48" ht="12" x14ac:dyDescent="0.2">
      <c r="A213" s="168" t="s">
        <v>847</v>
      </c>
      <c r="B213" s="169"/>
      <c r="C213" s="169"/>
      <c r="D213" s="169"/>
      <c r="E213" s="166">
        <v>7</v>
      </c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8" ht="12" x14ac:dyDescent="0.2">
      <c r="A214" s="168" t="s">
        <v>848</v>
      </c>
      <c r="B214" s="169"/>
      <c r="C214" s="169"/>
      <c r="D214" s="169"/>
      <c r="E214" s="166">
        <v>8</v>
      </c>
      <c r="U214" s="3"/>
      <c r="W214" s="3"/>
      <c r="AV214" s="12"/>
    </row>
    <row r="215" spans="1:48" ht="12" x14ac:dyDescent="0.2">
      <c r="A215" s="170" t="s">
        <v>849</v>
      </c>
      <c r="B215" s="171"/>
      <c r="C215" s="171"/>
      <c r="D215" s="171"/>
      <c r="E215" s="167">
        <v>9</v>
      </c>
      <c r="U215" s="3"/>
      <c r="W215" s="3"/>
      <c r="X215" s="12"/>
    </row>
    <row r="216" spans="1:48" x14ac:dyDescent="0.2">
      <c r="A216" s="3"/>
      <c r="U216" s="3"/>
      <c r="W216" s="3"/>
    </row>
    <row r="217" spans="1:48" x14ac:dyDescent="0.2">
      <c r="A217" s="3"/>
      <c r="U217" s="3"/>
      <c r="W217" s="3"/>
    </row>
    <row r="218" spans="1:48" x14ac:dyDescent="0.2">
      <c r="A218" s="3"/>
      <c r="U218" s="3"/>
      <c r="W218" s="3"/>
    </row>
    <row r="219" spans="1:48" x14ac:dyDescent="0.2">
      <c r="A219" s="3"/>
      <c r="U219" s="3"/>
      <c r="W219" s="3"/>
    </row>
    <row r="220" spans="1:48" x14ac:dyDescent="0.2">
      <c r="A220" s="3"/>
      <c r="U220" s="3"/>
      <c r="W220" s="3"/>
    </row>
    <row r="221" spans="1:48" x14ac:dyDescent="0.2">
      <c r="A221" s="3"/>
      <c r="U221" s="3"/>
      <c r="W221" s="3"/>
    </row>
    <row r="222" spans="1:48" x14ac:dyDescent="0.2">
      <c r="A222" s="3"/>
      <c r="U222" s="3"/>
      <c r="W222" s="3"/>
    </row>
    <row r="223" spans="1:48" x14ac:dyDescent="0.2">
      <c r="A223" s="3"/>
      <c r="U223" s="3"/>
      <c r="W223" s="3"/>
    </row>
    <row r="224" spans="1:48" x14ac:dyDescent="0.2">
      <c r="A224" s="3"/>
      <c r="U224" s="3"/>
      <c r="W224" s="3"/>
    </row>
    <row r="225" spans="1:23" x14ac:dyDescent="0.2">
      <c r="A225" s="3"/>
      <c r="U225" s="3"/>
      <c r="W225" s="3"/>
    </row>
    <row r="226" spans="1:23" x14ac:dyDescent="0.2">
      <c r="A226" s="3"/>
      <c r="U226" s="3"/>
      <c r="W226" s="3"/>
    </row>
    <row r="227" spans="1:23" x14ac:dyDescent="0.2">
      <c r="A227" s="3"/>
      <c r="U227" s="3"/>
      <c r="W227" s="3"/>
    </row>
    <row r="228" spans="1:23" ht="16.5" customHeight="1" x14ac:dyDescent="0.2">
      <c r="A228" s="3"/>
      <c r="U228" s="3"/>
      <c r="W228" s="3"/>
    </row>
    <row r="229" spans="1:23" x14ac:dyDescent="0.2">
      <c r="A229" s="3"/>
      <c r="U229" s="3"/>
      <c r="W229" s="3"/>
    </row>
    <row r="230" spans="1:23" x14ac:dyDescent="0.2">
      <c r="A230" s="3"/>
      <c r="U230" s="3"/>
      <c r="W230" s="3"/>
    </row>
    <row r="231" spans="1:23" x14ac:dyDescent="0.2">
      <c r="A231" s="3"/>
      <c r="U231" s="3"/>
      <c r="W231" s="3"/>
    </row>
    <row r="232" spans="1:23" x14ac:dyDescent="0.2">
      <c r="A232" s="3"/>
      <c r="U232" s="3"/>
      <c r="W232" s="3"/>
    </row>
    <row r="233" spans="1:23" x14ac:dyDescent="0.2">
      <c r="A233" s="3"/>
      <c r="U233" s="3"/>
      <c r="W233" s="3"/>
    </row>
    <row r="234" spans="1:23" x14ac:dyDescent="0.2">
      <c r="A234" s="3"/>
      <c r="U234" s="3"/>
      <c r="W234" s="3"/>
    </row>
    <row r="235" spans="1:23" x14ac:dyDescent="0.2">
      <c r="A235" s="3"/>
      <c r="U235" s="3"/>
      <c r="W235" s="3"/>
    </row>
    <row r="236" spans="1:23" x14ac:dyDescent="0.2">
      <c r="A236" s="3"/>
      <c r="U236" s="3"/>
      <c r="W236" s="3"/>
    </row>
    <row r="237" spans="1:23" x14ac:dyDescent="0.2">
      <c r="A237" s="3"/>
      <c r="U237" s="3"/>
      <c r="W237" s="3"/>
    </row>
    <row r="238" spans="1:23" x14ac:dyDescent="0.2">
      <c r="A238" s="3"/>
      <c r="U238" s="3"/>
      <c r="W238" s="3"/>
    </row>
    <row r="239" spans="1:23" x14ac:dyDescent="0.2">
      <c r="A239" s="3"/>
      <c r="U239" s="3"/>
      <c r="W239" s="3"/>
    </row>
    <row r="240" spans="1:23" x14ac:dyDescent="0.2">
      <c r="A240" s="3"/>
      <c r="U240" s="3"/>
      <c r="W240" s="3"/>
    </row>
    <row r="241" spans="1:253" x14ac:dyDescent="0.2">
      <c r="A241" s="3"/>
      <c r="U241" s="3"/>
      <c r="W241" s="3"/>
    </row>
    <row r="242" spans="1:253" x14ac:dyDescent="0.2">
      <c r="U242" s="3"/>
      <c r="W242" s="3"/>
    </row>
    <row r="243" spans="1:253" x14ac:dyDescent="0.2">
      <c r="U243" s="3"/>
      <c r="W243" s="3"/>
    </row>
    <row r="244" spans="1:253" x14ac:dyDescent="0.2">
      <c r="A244" s="3"/>
      <c r="U244" s="3"/>
      <c r="W244" s="3"/>
    </row>
    <row r="245" spans="1:253" x14ac:dyDescent="0.2">
      <c r="A245" s="3"/>
      <c r="U245" s="3"/>
      <c r="W245" s="3"/>
    </row>
    <row r="246" spans="1:253" x14ac:dyDescent="0.2">
      <c r="B246" s="2"/>
      <c r="C246" s="2"/>
      <c r="D246" s="2"/>
      <c r="E246" s="6"/>
      <c r="U246" s="3"/>
      <c r="W246" s="3"/>
    </row>
    <row r="247" spans="1:253" x14ac:dyDescent="0.2">
      <c r="A247" s="3"/>
      <c r="U247" s="3"/>
      <c r="W247" s="3"/>
    </row>
    <row r="248" spans="1:253" x14ac:dyDescent="0.2">
      <c r="A248" s="3"/>
      <c r="U248" s="3"/>
      <c r="W248" s="3"/>
    </row>
    <row r="249" spans="1:253" x14ac:dyDescent="0.2">
      <c r="B249" s="2"/>
      <c r="C249" s="2"/>
      <c r="D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R249" s="2"/>
      <c r="AS249" s="2"/>
      <c r="AT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</row>
    <row r="250" spans="1:253" x14ac:dyDescent="0.2">
      <c r="A250" s="3"/>
      <c r="U250" s="3"/>
      <c r="W250" s="3"/>
    </row>
    <row r="251" spans="1:253" x14ac:dyDescent="0.2">
      <c r="U251" s="3"/>
      <c r="W251" s="3"/>
    </row>
    <row r="252" spans="1:253" x14ac:dyDescent="0.2">
      <c r="U252" s="3"/>
      <c r="W252" s="3"/>
    </row>
    <row r="253" spans="1:253" x14ac:dyDescent="0.2">
      <c r="U253" s="3"/>
      <c r="W253" s="3"/>
    </row>
    <row r="254" spans="1:253" x14ac:dyDescent="0.2">
      <c r="U254" s="3"/>
      <c r="W254" s="3"/>
    </row>
    <row r="255" spans="1:253" x14ac:dyDescent="0.2">
      <c r="U255" s="3"/>
      <c r="W255" s="3"/>
    </row>
    <row r="256" spans="1:253" x14ac:dyDescent="0.2">
      <c r="U256" s="3"/>
      <c r="W256" s="3"/>
    </row>
    <row r="257" spans="1:48" x14ac:dyDescent="0.2">
      <c r="U257" s="3"/>
      <c r="W257" s="3"/>
    </row>
    <row r="258" spans="1:48" x14ac:dyDescent="0.2">
      <c r="U258" s="3"/>
      <c r="W258" s="3"/>
    </row>
    <row r="259" spans="1:48" x14ac:dyDescent="0.2">
      <c r="U259" s="3"/>
      <c r="W259" s="3"/>
    </row>
    <row r="260" spans="1:48" x14ac:dyDescent="0.2">
      <c r="U260" s="3"/>
      <c r="W260" s="3"/>
    </row>
    <row r="261" spans="1:48" x14ac:dyDescent="0.2">
      <c r="U261" s="3"/>
      <c r="W261" s="3"/>
    </row>
    <row r="262" spans="1:48" x14ac:dyDescent="0.2">
      <c r="U262" s="3"/>
      <c r="W262" s="3"/>
    </row>
    <row r="263" spans="1:48" x14ac:dyDescent="0.2">
      <c r="U263" s="3"/>
      <c r="W263" s="3"/>
    </row>
    <row r="264" spans="1:48" x14ac:dyDescent="0.2">
      <c r="U264" s="3"/>
      <c r="W264" s="3"/>
    </row>
    <row r="265" spans="1:48" s="5" customForma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R265" s="3"/>
      <c r="AS265" s="3"/>
      <c r="AT265" s="3"/>
      <c r="AU265" s="2"/>
      <c r="AV265" s="3"/>
    </row>
    <row r="266" spans="1:48" s="5" customForma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R266" s="3"/>
      <c r="AS266" s="3"/>
      <c r="AT266" s="3"/>
      <c r="AU266" s="2"/>
      <c r="AV266" s="3"/>
    </row>
    <row r="267" spans="1:48" x14ac:dyDescent="0.2">
      <c r="A267" s="3"/>
      <c r="E267" s="3"/>
      <c r="F267" s="3"/>
      <c r="G267" s="3"/>
      <c r="H267" s="3"/>
      <c r="U267" s="3"/>
      <c r="W267" s="3"/>
    </row>
    <row r="268" spans="1:48" x14ac:dyDescent="0.2">
      <c r="A268" s="3"/>
      <c r="E268" s="3"/>
      <c r="F268" s="3"/>
      <c r="G268" s="3"/>
      <c r="H268" s="3"/>
      <c r="U268" s="3"/>
      <c r="W268" s="3"/>
    </row>
    <row r="269" spans="1:48" x14ac:dyDescent="0.2">
      <c r="A269" s="3"/>
      <c r="E269" s="3"/>
      <c r="F269" s="3"/>
      <c r="G269" s="3"/>
      <c r="H269" s="3"/>
      <c r="U269" s="3"/>
      <c r="W269" s="3"/>
    </row>
    <row r="270" spans="1:48" x14ac:dyDescent="0.2">
      <c r="A270" s="3"/>
      <c r="E270" s="3"/>
      <c r="F270" s="3"/>
      <c r="G270" s="3"/>
      <c r="H270" s="3"/>
      <c r="U270" s="3"/>
      <c r="W270" s="3"/>
    </row>
    <row r="271" spans="1:48" x14ac:dyDescent="0.2">
      <c r="U271" s="3"/>
      <c r="W271" s="3"/>
    </row>
    <row r="272" spans="1:48" x14ac:dyDescent="0.2">
      <c r="U272" s="3"/>
      <c r="W272" s="3"/>
    </row>
    <row r="273" spans="1:23" x14ac:dyDescent="0.2">
      <c r="U273" s="3"/>
      <c r="W273" s="3"/>
    </row>
    <row r="274" spans="1:23" x14ac:dyDescent="0.2">
      <c r="U274" s="3"/>
      <c r="W274" s="3"/>
    </row>
    <row r="275" spans="1:23" x14ac:dyDescent="0.2">
      <c r="U275" s="3"/>
      <c r="W275" s="3"/>
    </row>
    <row r="276" spans="1:23" x14ac:dyDescent="0.2">
      <c r="U276" s="3"/>
      <c r="W276" s="3"/>
    </row>
    <row r="277" spans="1:23" x14ac:dyDescent="0.2">
      <c r="U277" s="3"/>
      <c r="W277" s="3"/>
    </row>
    <row r="278" spans="1:23" x14ac:dyDescent="0.2">
      <c r="U278" s="3"/>
      <c r="W278" s="3"/>
    </row>
    <row r="279" spans="1:23" x14ac:dyDescent="0.2">
      <c r="U279" s="3"/>
      <c r="W279" s="3"/>
    </row>
    <row r="280" spans="1:23" x14ac:dyDescent="0.2">
      <c r="U280" s="3"/>
      <c r="W280" s="3"/>
    </row>
    <row r="281" spans="1:23" x14ac:dyDescent="0.2">
      <c r="A281" s="3"/>
      <c r="E281" s="3"/>
      <c r="F281" s="3"/>
      <c r="G281" s="3"/>
      <c r="H281" s="3"/>
      <c r="U281" s="3"/>
      <c r="W281" s="3"/>
    </row>
    <row r="282" spans="1:23" x14ac:dyDescent="0.2">
      <c r="U282" s="3"/>
      <c r="W282" s="3"/>
    </row>
    <row r="283" spans="1:23" x14ac:dyDescent="0.2">
      <c r="U283" s="3"/>
      <c r="W283" s="3"/>
    </row>
    <row r="284" spans="1:23" x14ac:dyDescent="0.2">
      <c r="U284" s="3"/>
      <c r="W284" s="3"/>
    </row>
    <row r="285" spans="1:23" x14ac:dyDescent="0.2">
      <c r="U285" s="3"/>
      <c r="W285" s="3"/>
    </row>
    <row r="286" spans="1:23" x14ac:dyDescent="0.2">
      <c r="U286" s="3"/>
      <c r="W286" s="3"/>
    </row>
    <row r="287" spans="1:23" x14ac:dyDescent="0.2">
      <c r="U287" s="3"/>
      <c r="W287" s="3"/>
    </row>
    <row r="288" spans="1:23" x14ac:dyDescent="0.2">
      <c r="U288" s="3"/>
      <c r="W288" s="3"/>
    </row>
    <row r="289" spans="21:23" x14ac:dyDescent="0.2">
      <c r="U289" s="3"/>
      <c r="W289" s="3"/>
    </row>
    <row r="290" spans="21:23" x14ac:dyDescent="0.2">
      <c r="U290" s="3"/>
      <c r="W290" s="3"/>
    </row>
    <row r="291" spans="21:23" x14ac:dyDescent="0.2">
      <c r="U291" s="3"/>
      <c r="W291" s="3"/>
    </row>
    <row r="292" spans="21:23" x14ac:dyDescent="0.2">
      <c r="U292" s="3"/>
      <c r="W292" s="3"/>
    </row>
    <row r="293" spans="21:23" x14ac:dyDescent="0.2">
      <c r="U293" s="3"/>
      <c r="W293" s="3"/>
    </row>
    <row r="294" spans="21:23" x14ac:dyDescent="0.2">
      <c r="U294" s="3"/>
      <c r="W294" s="3"/>
    </row>
    <row r="295" spans="21:23" x14ac:dyDescent="0.2">
      <c r="U295" s="3"/>
      <c r="W295" s="3"/>
    </row>
    <row r="296" spans="21:23" x14ac:dyDescent="0.2">
      <c r="U296" s="3"/>
      <c r="W296" s="3"/>
    </row>
    <row r="297" spans="21:23" x14ac:dyDescent="0.2">
      <c r="U297" s="3"/>
      <c r="W297" s="3"/>
    </row>
    <row r="298" spans="21:23" x14ac:dyDescent="0.2">
      <c r="U298" s="3"/>
      <c r="W298" s="3"/>
    </row>
    <row r="299" spans="21:23" x14ac:dyDescent="0.2">
      <c r="U299" s="3"/>
      <c r="W299" s="3"/>
    </row>
    <row r="300" spans="21:23" x14ac:dyDescent="0.2">
      <c r="U300" s="3"/>
      <c r="W300" s="3"/>
    </row>
    <row r="301" spans="21:23" x14ac:dyDescent="0.2">
      <c r="U301" s="3"/>
      <c r="W301" s="3"/>
    </row>
    <row r="302" spans="21:23" x14ac:dyDescent="0.2">
      <c r="U302" s="3"/>
      <c r="W302" s="3"/>
    </row>
    <row r="303" spans="21:23" x14ac:dyDescent="0.2">
      <c r="U303" s="3"/>
      <c r="W303" s="3"/>
    </row>
    <row r="304" spans="21:23" x14ac:dyDescent="0.2">
      <c r="U304" s="3"/>
      <c r="W304" s="3"/>
    </row>
    <row r="305" spans="21:23" x14ac:dyDescent="0.2">
      <c r="U305" s="3"/>
      <c r="W305" s="3"/>
    </row>
    <row r="306" spans="21:23" x14ac:dyDescent="0.2">
      <c r="U306" s="3"/>
      <c r="W306" s="3"/>
    </row>
    <row r="307" spans="21:23" x14ac:dyDescent="0.2">
      <c r="U307" s="3"/>
      <c r="W307" s="3"/>
    </row>
    <row r="308" spans="21:23" x14ac:dyDescent="0.2">
      <c r="U308" s="3"/>
      <c r="W308" s="3"/>
    </row>
    <row r="309" spans="21:23" x14ac:dyDescent="0.2">
      <c r="U309" s="3"/>
      <c r="W309" s="3"/>
    </row>
    <row r="310" spans="21:23" x14ac:dyDescent="0.2">
      <c r="U310" s="3"/>
      <c r="W310" s="3"/>
    </row>
    <row r="311" spans="21:23" x14ac:dyDescent="0.2">
      <c r="U311" s="3"/>
      <c r="W311" s="3"/>
    </row>
    <row r="312" spans="21:23" x14ac:dyDescent="0.2">
      <c r="U312" s="3"/>
      <c r="W312" s="3"/>
    </row>
    <row r="313" spans="21:23" x14ac:dyDescent="0.2">
      <c r="U313" s="3"/>
      <c r="W313" s="3"/>
    </row>
    <row r="314" spans="21:23" x14ac:dyDescent="0.2">
      <c r="U314" s="3"/>
      <c r="W314" s="3"/>
    </row>
    <row r="315" spans="21:23" x14ac:dyDescent="0.2">
      <c r="U315" s="3"/>
      <c r="W315" s="3"/>
    </row>
    <row r="316" spans="21:23" x14ac:dyDescent="0.2">
      <c r="U316" s="3"/>
      <c r="W316" s="3"/>
    </row>
    <row r="317" spans="21:23" x14ac:dyDescent="0.2">
      <c r="U317" s="3"/>
      <c r="W317" s="3"/>
    </row>
    <row r="318" spans="21:23" x14ac:dyDescent="0.2">
      <c r="U318" s="3"/>
      <c r="W318" s="3"/>
    </row>
    <row r="319" spans="21:23" x14ac:dyDescent="0.2">
      <c r="U319" s="3"/>
      <c r="W319" s="3"/>
    </row>
    <row r="320" spans="21:23" x14ac:dyDescent="0.2">
      <c r="U320" s="3"/>
      <c r="W320" s="3"/>
    </row>
    <row r="321" spans="21:23" x14ac:dyDescent="0.2">
      <c r="U321" s="3"/>
      <c r="W321" s="3"/>
    </row>
    <row r="322" spans="21:23" x14ac:dyDescent="0.2">
      <c r="U322" s="3"/>
      <c r="W322" s="3"/>
    </row>
    <row r="323" spans="21:23" x14ac:dyDescent="0.2">
      <c r="U323" s="3"/>
      <c r="W323" s="3"/>
    </row>
    <row r="324" spans="21:23" x14ac:dyDescent="0.2">
      <c r="U324" s="3"/>
      <c r="W324" s="3"/>
    </row>
    <row r="325" spans="21:23" x14ac:dyDescent="0.2">
      <c r="U325" s="3"/>
      <c r="W325" s="3"/>
    </row>
    <row r="326" spans="21:23" x14ac:dyDescent="0.2">
      <c r="U326" s="3"/>
      <c r="W326" s="3"/>
    </row>
    <row r="327" spans="21:23" x14ac:dyDescent="0.2">
      <c r="U327" s="3"/>
      <c r="W327" s="3"/>
    </row>
    <row r="328" spans="21:23" x14ac:dyDescent="0.2">
      <c r="U328" s="3"/>
      <c r="W328" s="3"/>
    </row>
    <row r="329" spans="21:23" x14ac:dyDescent="0.2">
      <c r="U329" s="3"/>
      <c r="W329" s="3"/>
    </row>
    <row r="330" spans="21:23" x14ac:dyDescent="0.2">
      <c r="U330" s="3"/>
      <c r="W330" s="3"/>
    </row>
    <row r="331" spans="21:23" x14ac:dyDescent="0.2">
      <c r="U331" s="3"/>
      <c r="W331" s="3"/>
    </row>
    <row r="332" spans="21:23" x14ac:dyDescent="0.2">
      <c r="U332" s="3"/>
      <c r="W332" s="3"/>
    </row>
    <row r="333" spans="21:23" x14ac:dyDescent="0.2">
      <c r="U333" s="3"/>
      <c r="W333" s="3"/>
    </row>
    <row r="334" spans="21:23" x14ac:dyDescent="0.2">
      <c r="U334" s="3"/>
      <c r="W334" s="3"/>
    </row>
    <row r="335" spans="21:23" x14ac:dyDescent="0.2">
      <c r="U335" s="3"/>
      <c r="W335" s="3"/>
    </row>
    <row r="336" spans="21:23" x14ac:dyDescent="0.2">
      <c r="U336" s="3"/>
      <c r="W336" s="3"/>
    </row>
    <row r="337" spans="21:23" x14ac:dyDescent="0.2">
      <c r="U337" s="3"/>
      <c r="W337" s="3"/>
    </row>
    <row r="338" spans="21:23" x14ac:dyDescent="0.2">
      <c r="U338" s="3"/>
      <c r="W338" s="3"/>
    </row>
    <row r="339" spans="21:23" x14ac:dyDescent="0.2">
      <c r="U339" s="3"/>
      <c r="W339" s="3"/>
    </row>
    <row r="340" spans="21:23" x14ac:dyDescent="0.2">
      <c r="U340" s="3"/>
      <c r="W340" s="3"/>
    </row>
    <row r="341" spans="21:23" x14ac:dyDescent="0.2">
      <c r="U341" s="3"/>
      <c r="W341" s="3"/>
    </row>
    <row r="342" spans="21:23" x14ac:dyDescent="0.2">
      <c r="U342" s="3"/>
      <c r="W342" s="3"/>
    </row>
    <row r="343" spans="21:23" x14ac:dyDescent="0.2">
      <c r="U343" s="3"/>
      <c r="W343" s="3"/>
    </row>
    <row r="344" spans="21:23" x14ac:dyDescent="0.2">
      <c r="U344" s="3"/>
      <c r="W344" s="3"/>
    </row>
    <row r="345" spans="21:23" x14ac:dyDescent="0.2">
      <c r="U345" s="3"/>
      <c r="W345" s="3"/>
    </row>
    <row r="346" spans="21:23" x14ac:dyDescent="0.2">
      <c r="U346" s="3"/>
      <c r="W346" s="3"/>
    </row>
    <row r="347" spans="21:23" x14ac:dyDescent="0.2">
      <c r="U347" s="3"/>
      <c r="W347" s="3"/>
    </row>
    <row r="348" spans="21:23" x14ac:dyDescent="0.2">
      <c r="U348" s="3"/>
      <c r="W348" s="3"/>
    </row>
    <row r="349" spans="21:23" x14ac:dyDescent="0.2">
      <c r="U349" s="3"/>
      <c r="W349" s="3"/>
    </row>
    <row r="350" spans="21:23" x14ac:dyDescent="0.2">
      <c r="U350" s="3"/>
      <c r="W350" s="3"/>
    </row>
    <row r="351" spans="21:23" x14ac:dyDescent="0.2">
      <c r="U351" s="3"/>
      <c r="W351" s="3"/>
    </row>
    <row r="352" spans="21:23" x14ac:dyDescent="0.2">
      <c r="U352" s="3"/>
      <c r="W352" s="3"/>
    </row>
    <row r="353" spans="21:23" x14ac:dyDescent="0.2">
      <c r="U353" s="3"/>
      <c r="W353" s="3"/>
    </row>
    <row r="354" spans="21:23" x14ac:dyDescent="0.2">
      <c r="U354" s="3"/>
      <c r="W354" s="3"/>
    </row>
    <row r="355" spans="21:23" x14ac:dyDescent="0.2">
      <c r="U355" s="3"/>
      <c r="W355" s="3"/>
    </row>
    <row r="356" spans="21:23" x14ac:dyDescent="0.2">
      <c r="U356" s="3"/>
      <c r="W356" s="3"/>
    </row>
    <row r="357" spans="21:23" x14ac:dyDescent="0.2">
      <c r="U357" s="3"/>
      <c r="W357" s="3"/>
    </row>
    <row r="358" spans="21:23" x14ac:dyDescent="0.2">
      <c r="U358" s="3"/>
      <c r="W358" s="3"/>
    </row>
    <row r="359" spans="21:23" x14ac:dyDescent="0.2">
      <c r="U359" s="3"/>
      <c r="W359" s="3"/>
    </row>
    <row r="360" spans="21:23" x14ac:dyDescent="0.2">
      <c r="U360" s="3"/>
      <c r="W360" s="3"/>
    </row>
    <row r="361" spans="21:23" x14ac:dyDescent="0.2">
      <c r="U361" s="3"/>
      <c r="W361" s="3"/>
    </row>
    <row r="362" spans="21:23" x14ac:dyDescent="0.2">
      <c r="U362" s="3"/>
      <c r="W362" s="3"/>
    </row>
    <row r="363" spans="21:23" x14ac:dyDescent="0.2">
      <c r="U363" s="3"/>
      <c r="W363" s="3"/>
    </row>
    <row r="364" spans="21:23" x14ac:dyDescent="0.2">
      <c r="U364" s="3"/>
      <c r="W364" s="3"/>
    </row>
    <row r="365" spans="21:23" x14ac:dyDescent="0.2">
      <c r="U365" s="3"/>
      <c r="W365" s="3"/>
    </row>
    <row r="366" spans="21:23" x14ac:dyDescent="0.2">
      <c r="U366" s="3"/>
      <c r="W366" s="3"/>
    </row>
    <row r="367" spans="21:23" x14ac:dyDescent="0.2">
      <c r="U367" s="3"/>
      <c r="W367" s="3"/>
    </row>
    <row r="368" spans="21:23" x14ac:dyDescent="0.2">
      <c r="U368" s="3"/>
      <c r="W368" s="3"/>
    </row>
    <row r="369" spans="21:23" x14ac:dyDescent="0.2">
      <c r="U369" s="3"/>
      <c r="W369" s="3"/>
    </row>
    <row r="370" spans="21:23" x14ac:dyDescent="0.2">
      <c r="U370" s="3"/>
      <c r="W370" s="3"/>
    </row>
    <row r="371" spans="21:23" x14ac:dyDescent="0.2">
      <c r="U371" s="3"/>
      <c r="W371" s="3"/>
    </row>
    <row r="372" spans="21:23" x14ac:dyDescent="0.2">
      <c r="U372" s="3"/>
      <c r="W372" s="3"/>
    </row>
    <row r="373" spans="21:23" x14ac:dyDescent="0.2">
      <c r="U373" s="3"/>
      <c r="W373" s="3"/>
    </row>
    <row r="374" spans="21:23" x14ac:dyDescent="0.2">
      <c r="U374" s="3"/>
      <c r="W374" s="3"/>
    </row>
    <row r="375" spans="21:23" x14ac:dyDescent="0.2">
      <c r="U375" s="3"/>
      <c r="W375" s="3"/>
    </row>
    <row r="376" spans="21:23" x14ac:dyDescent="0.2">
      <c r="U376" s="3"/>
      <c r="W376" s="3"/>
    </row>
    <row r="377" spans="21:23" x14ac:dyDescent="0.2">
      <c r="U377" s="3"/>
      <c r="W377" s="3"/>
    </row>
    <row r="378" spans="21:23" x14ac:dyDescent="0.2">
      <c r="U378" s="3"/>
      <c r="W378" s="3"/>
    </row>
    <row r="379" spans="21:23" x14ac:dyDescent="0.2">
      <c r="U379" s="3"/>
      <c r="W379" s="3"/>
    </row>
    <row r="380" spans="21:23" x14ac:dyDescent="0.2">
      <c r="U380" s="3"/>
      <c r="W380" s="3"/>
    </row>
    <row r="381" spans="21:23" x14ac:dyDescent="0.2">
      <c r="U381" s="3"/>
      <c r="W381" s="3"/>
    </row>
    <row r="382" spans="21:23" x14ac:dyDescent="0.2">
      <c r="U382" s="3"/>
      <c r="W382" s="3"/>
    </row>
    <row r="383" spans="21:23" x14ac:dyDescent="0.2">
      <c r="U383" s="3"/>
      <c r="W383" s="3"/>
    </row>
    <row r="384" spans="21:23" x14ac:dyDescent="0.2">
      <c r="U384" s="3"/>
      <c r="W384" s="3"/>
    </row>
    <row r="385" spans="21:23" x14ac:dyDescent="0.2">
      <c r="U385" s="3"/>
      <c r="W385" s="3"/>
    </row>
    <row r="386" spans="21:23" x14ac:dyDescent="0.2">
      <c r="U386" s="3"/>
      <c r="W386" s="3"/>
    </row>
    <row r="387" spans="21:23" x14ac:dyDescent="0.2">
      <c r="U387" s="3"/>
      <c r="W387" s="3"/>
    </row>
    <row r="388" spans="21:23" x14ac:dyDescent="0.2">
      <c r="U388" s="3"/>
      <c r="W388" s="3"/>
    </row>
    <row r="389" spans="21:23" x14ac:dyDescent="0.2">
      <c r="U389" s="3"/>
      <c r="W389" s="3"/>
    </row>
    <row r="390" spans="21:23" x14ac:dyDescent="0.2">
      <c r="U390" s="3"/>
      <c r="W390" s="3"/>
    </row>
    <row r="391" spans="21:23" x14ac:dyDescent="0.2">
      <c r="U391" s="3"/>
      <c r="W391" s="3"/>
    </row>
    <row r="392" spans="21:23" x14ac:dyDescent="0.2">
      <c r="U392" s="3"/>
      <c r="W392" s="3"/>
    </row>
    <row r="393" spans="21:23" x14ac:dyDescent="0.2">
      <c r="U393" s="3"/>
      <c r="W393" s="3"/>
    </row>
    <row r="394" spans="21:23" x14ac:dyDescent="0.2">
      <c r="U394" s="3"/>
      <c r="W394" s="3"/>
    </row>
    <row r="395" spans="21:23" x14ac:dyDescent="0.2">
      <c r="U395" s="3"/>
      <c r="W395" s="3"/>
    </row>
    <row r="396" spans="21:23" x14ac:dyDescent="0.2">
      <c r="U396" s="3"/>
      <c r="W396" s="3"/>
    </row>
    <row r="397" spans="21:23" x14ac:dyDescent="0.2">
      <c r="U397" s="3"/>
      <c r="W397" s="3"/>
    </row>
    <row r="398" spans="21:23" x14ac:dyDescent="0.2">
      <c r="U398" s="3"/>
      <c r="W398" s="3"/>
    </row>
    <row r="399" spans="21:23" x14ac:dyDescent="0.2">
      <c r="U399" s="3"/>
      <c r="W399" s="3"/>
    </row>
    <row r="400" spans="21:23" x14ac:dyDescent="0.2">
      <c r="U400" s="3"/>
      <c r="W400" s="3"/>
    </row>
    <row r="401" spans="21:23" x14ac:dyDescent="0.2">
      <c r="U401" s="3"/>
      <c r="W401" s="3"/>
    </row>
    <row r="402" spans="21:23" x14ac:dyDescent="0.2">
      <c r="U402" s="3"/>
      <c r="W402" s="3"/>
    </row>
    <row r="403" spans="21:23" x14ac:dyDescent="0.2">
      <c r="U403" s="3"/>
      <c r="W403" s="3"/>
    </row>
    <row r="404" spans="21:23" x14ac:dyDescent="0.2">
      <c r="U404" s="3"/>
      <c r="W404" s="3"/>
    </row>
    <row r="405" spans="21:23" x14ac:dyDescent="0.2">
      <c r="U405" s="3"/>
      <c r="W405" s="3"/>
    </row>
    <row r="406" spans="21:23" x14ac:dyDescent="0.2">
      <c r="U406" s="3"/>
      <c r="W406" s="3"/>
    </row>
    <row r="407" spans="21:23" x14ac:dyDescent="0.2">
      <c r="U407" s="3"/>
      <c r="W407" s="3"/>
    </row>
    <row r="408" spans="21:23" x14ac:dyDescent="0.2">
      <c r="U408" s="3"/>
      <c r="W408" s="3"/>
    </row>
    <row r="409" spans="21:23" x14ac:dyDescent="0.2">
      <c r="U409" s="3"/>
      <c r="W409" s="3"/>
    </row>
    <row r="410" spans="21:23" x14ac:dyDescent="0.2">
      <c r="U410" s="3"/>
      <c r="W410" s="3"/>
    </row>
    <row r="411" spans="21:23" x14ac:dyDescent="0.2">
      <c r="U411" s="3"/>
      <c r="W411" s="3"/>
    </row>
    <row r="412" spans="21:23" x14ac:dyDescent="0.2">
      <c r="U412" s="3"/>
      <c r="W412" s="3"/>
    </row>
    <row r="413" spans="21:23" x14ac:dyDescent="0.2">
      <c r="U413" s="3"/>
      <c r="W413" s="3"/>
    </row>
    <row r="414" spans="21:23" x14ac:dyDescent="0.2">
      <c r="U414" s="3"/>
      <c r="W414" s="3"/>
    </row>
    <row r="415" spans="21:23" x14ac:dyDescent="0.2">
      <c r="U415" s="3"/>
      <c r="W415" s="3"/>
    </row>
    <row r="416" spans="21:23" x14ac:dyDescent="0.2">
      <c r="U416" s="3"/>
      <c r="W416" s="3"/>
    </row>
    <row r="417" spans="21:23" x14ac:dyDescent="0.2">
      <c r="U417" s="3"/>
      <c r="W417" s="3"/>
    </row>
    <row r="418" spans="21:23" x14ac:dyDescent="0.2">
      <c r="U418" s="3"/>
      <c r="W418" s="3"/>
    </row>
    <row r="419" spans="21:23" x14ac:dyDescent="0.2">
      <c r="U419" s="3"/>
      <c r="W419" s="3"/>
    </row>
    <row r="420" spans="21:23" x14ac:dyDescent="0.2">
      <c r="U420" s="3"/>
      <c r="W420" s="3"/>
    </row>
    <row r="421" spans="21:23" x14ac:dyDescent="0.2">
      <c r="U421" s="3"/>
      <c r="W421" s="3"/>
    </row>
    <row r="422" spans="21:23" x14ac:dyDescent="0.2">
      <c r="U422" s="3"/>
      <c r="W422" s="3"/>
    </row>
    <row r="423" spans="21:23" x14ac:dyDescent="0.2">
      <c r="U423" s="3"/>
      <c r="W423" s="3"/>
    </row>
    <row r="424" spans="21:23" x14ac:dyDescent="0.2">
      <c r="U424" s="3"/>
      <c r="W424" s="3"/>
    </row>
    <row r="425" spans="21:23" x14ac:dyDescent="0.2">
      <c r="U425" s="3"/>
      <c r="W425" s="3"/>
    </row>
    <row r="426" spans="21:23" x14ac:dyDescent="0.2">
      <c r="U426" s="3"/>
      <c r="W426" s="3"/>
    </row>
    <row r="427" spans="21:23" x14ac:dyDescent="0.2">
      <c r="U427" s="3"/>
      <c r="W427" s="3"/>
    </row>
    <row r="428" spans="21:23" x14ac:dyDescent="0.2">
      <c r="U428" s="3"/>
      <c r="W428" s="3"/>
    </row>
    <row r="429" spans="21:23" x14ac:dyDescent="0.2">
      <c r="U429" s="3"/>
      <c r="W429" s="3"/>
    </row>
    <row r="430" spans="21:23" x14ac:dyDescent="0.2">
      <c r="U430" s="3"/>
      <c r="W430" s="3"/>
    </row>
    <row r="431" spans="21:23" x14ac:dyDescent="0.2">
      <c r="U431" s="3"/>
      <c r="W431" s="3"/>
    </row>
    <row r="432" spans="21:23" x14ac:dyDescent="0.2">
      <c r="U432" s="3"/>
      <c r="W432" s="3"/>
    </row>
    <row r="433" spans="21:23" x14ac:dyDescent="0.2">
      <c r="U433" s="3"/>
      <c r="W433" s="3"/>
    </row>
    <row r="434" spans="21:23" x14ac:dyDescent="0.2">
      <c r="U434" s="3"/>
      <c r="W434" s="3"/>
    </row>
    <row r="435" spans="21:23" x14ac:dyDescent="0.2">
      <c r="U435" s="3"/>
      <c r="W435" s="3"/>
    </row>
    <row r="436" spans="21:23" x14ac:dyDescent="0.2">
      <c r="U436" s="3"/>
      <c r="W436" s="3"/>
    </row>
    <row r="437" spans="21:23" x14ac:dyDescent="0.2">
      <c r="U437" s="3"/>
      <c r="W437" s="3"/>
    </row>
    <row r="438" spans="21:23" x14ac:dyDescent="0.2">
      <c r="U438" s="3"/>
      <c r="W438" s="3"/>
    </row>
    <row r="439" spans="21:23" x14ac:dyDescent="0.2">
      <c r="U439" s="3"/>
      <c r="W439" s="3"/>
    </row>
    <row r="440" spans="21:23" x14ac:dyDescent="0.2">
      <c r="U440" s="3"/>
      <c r="W440" s="3"/>
    </row>
    <row r="441" spans="21:23" x14ac:dyDescent="0.2">
      <c r="U441" s="3"/>
      <c r="W441" s="3"/>
    </row>
    <row r="442" spans="21:23" x14ac:dyDescent="0.2">
      <c r="U442" s="3"/>
      <c r="W442" s="3"/>
    </row>
    <row r="443" spans="21:23" x14ac:dyDescent="0.2">
      <c r="U443" s="3"/>
      <c r="W443" s="3"/>
    </row>
    <row r="444" spans="21:23" x14ac:dyDescent="0.2">
      <c r="U444" s="3"/>
      <c r="W444" s="3"/>
    </row>
    <row r="445" spans="21:23" x14ac:dyDescent="0.2">
      <c r="U445" s="3"/>
      <c r="W445" s="3"/>
    </row>
    <row r="446" spans="21:23" x14ac:dyDescent="0.2">
      <c r="U446" s="3"/>
      <c r="W446" s="3"/>
    </row>
    <row r="447" spans="21:23" x14ac:dyDescent="0.2">
      <c r="U447" s="3"/>
      <c r="W447" s="3"/>
    </row>
    <row r="448" spans="21:23" x14ac:dyDescent="0.2">
      <c r="U448" s="3"/>
      <c r="W448" s="3"/>
    </row>
    <row r="449" spans="21:23" x14ac:dyDescent="0.2">
      <c r="U449" s="3"/>
      <c r="W449" s="3"/>
    </row>
    <row r="450" spans="21:23" x14ac:dyDescent="0.2">
      <c r="U450" s="3"/>
      <c r="W450" s="3"/>
    </row>
    <row r="451" spans="21:23" x14ac:dyDescent="0.2">
      <c r="U451" s="3"/>
      <c r="W451" s="3"/>
    </row>
    <row r="452" spans="21:23" x14ac:dyDescent="0.2">
      <c r="U452" s="3"/>
      <c r="W452" s="3"/>
    </row>
    <row r="453" spans="21:23" x14ac:dyDescent="0.2">
      <c r="U453" s="3"/>
      <c r="W453" s="3"/>
    </row>
    <row r="454" spans="21:23" x14ac:dyDescent="0.2">
      <c r="U454" s="3"/>
      <c r="W454" s="3"/>
    </row>
    <row r="455" spans="21:23" x14ac:dyDescent="0.2">
      <c r="U455" s="3"/>
      <c r="W455" s="3"/>
    </row>
    <row r="456" spans="21:23" x14ac:dyDescent="0.2">
      <c r="U456" s="3"/>
      <c r="W456" s="3"/>
    </row>
    <row r="457" spans="21:23" x14ac:dyDescent="0.2">
      <c r="U457" s="3"/>
      <c r="W457" s="3"/>
    </row>
    <row r="458" spans="21:23" x14ac:dyDescent="0.2">
      <c r="U458" s="3"/>
      <c r="W458" s="3"/>
    </row>
    <row r="459" spans="21:23" x14ac:dyDescent="0.2">
      <c r="U459" s="3"/>
      <c r="W459" s="3"/>
    </row>
    <row r="460" spans="21:23" x14ac:dyDescent="0.2">
      <c r="U460" s="3"/>
      <c r="W460" s="3"/>
    </row>
    <row r="461" spans="21:23" x14ac:dyDescent="0.2">
      <c r="U461" s="3"/>
      <c r="W461" s="3"/>
    </row>
    <row r="462" spans="21:23" x14ac:dyDescent="0.2">
      <c r="U462" s="3"/>
      <c r="W462" s="3"/>
    </row>
    <row r="463" spans="21:23" x14ac:dyDescent="0.2">
      <c r="U463" s="3"/>
      <c r="W463" s="3"/>
    </row>
    <row r="464" spans="21:23" x14ac:dyDescent="0.2">
      <c r="U464" s="3"/>
      <c r="W464" s="3"/>
    </row>
    <row r="465" spans="21:23" x14ac:dyDescent="0.2">
      <c r="U465" s="3"/>
      <c r="W465" s="3"/>
    </row>
    <row r="466" spans="21:23" x14ac:dyDescent="0.2">
      <c r="U466" s="3"/>
      <c r="W466" s="3"/>
    </row>
    <row r="467" spans="21:23" x14ac:dyDescent="0.2">
      <c r="U467" s="3"/>
      <c r="W467" s="3"/>
    </row>
    <row r="468" spans="21:23" x14ac:dyDescent="0.2">
      <c r="U468" s="3"/>
      <c r="W468" s="3"/>
    </row>
    <row r="469" spans="21:23" x14ac:dyDescent="0.2">
      <c r="U469" s="3"/>
      <c r="W469" s="3"/>
    </row>
    <row r="470" spans="21:23" x14ac:dyDescent="0.2">
      <c r="U470" s="3"/>
      <c r="W470" s="3"/>
    </row>
    <row r="471" spans="21:23" x14ac:dyDescent="0.2">
      <c r="U471" s="3"/>
      <c r="W471" s="3"/>
    </row>
    <row r="472" spans="21:23" x14ac:dyDescent="0.2">
      <c r="U472" s="3"/>
      <c r="W472" s="3"/>
    </row>
    <row r="473" spans="21:23" x14ac:dyDescent="0.2">
      <c r="U473" s="3"/>
      <c r="W473" s="3"/>
    </row>
    <row r="474" spans="21:23" x14ac:dyDescent="0.2">
      <c r="U474" s="3"/>
      <c r="W474" s="3"/>
    </row>
    <row r="475" spans="21:23" x14ac:dyDescent="0.2">
      <c r="U475" s="3"/>
      <c r="W475" s="3"/>
    </row>
    <row r="476" spans="21:23" x14ac:dyDescent="0.2">
      <c r="U476" s="3"/>
      <c r="W476" s="3"/>
    </row>
    <row r="477" spans="21:23" x14ac:dyDescent="0.2">
      <c r="U477" s="3"/>
      <c r="W477" s="3"/>
    </row>
    <row r="478" spans="21:23" x14ac:dyDescent="0.2">
      <c r="U478" s="3"/>
      <c r="W478" s="3"/>
    </row>
    <row r="479" spans="21:23" x14ac:dyDescent="0.2">
      <c r="U479" s="3"/>
      <c r="W479" s="3"/>
    </row>
    <row r="480" spans="21:23" x14ac:dyDescent="0.2">
      <c r="U480" s="3"/>
      <c r="W480" s="3"/>
    </row>
    <row r="481" spans="21:23" x14ac:dyDescent="0.2">
      <c r="U481" s="3"/>
      <c r="W481" s="3"/>
    </row>
    <row r="482" spans="21:23" x14ac:dyDescent="0.2">
      <c r="U482" s="3"/>
      <c r="W482" s="3"/>
    </row>
    <row r="483" spans="21:23" x14ac:dyDescent="0.2">
      <c r="U483" s="3"/>
      <c r="W483" s="3"/>
    </row>
    <row r="484" spans="21:23" x14ac:dyDescent="0.2">
      <c r="U484" s="3"/>
      <c r="W484" s="3"/>
    </row>
    <row r="485" spans="21:23" x14ac:dyDescent="0.2">
      <c r="U485" s="3"/>
      <c r="W485" s="3"/>
    </row>
    <row r="486" spans="21:23" x14ac:dyDescent="0.2">
      <c r="U486" s="3"/>
      <c r="W486" s="3"/>
    </row>
    <row r="487" spans="21:23" x14ac:dyDescent="0.2">
      <c r="U487" s="3"/>
      <c r="W487" s="3"/>
    </row>
    <row r="488" spans="21:23" x14ac:dyDescent="0.2">
      <c r="U488" s="3"/>
      <c r="W488" s="3"/>
    </row>
    <row r="489" spans="21:23" x14ac:dyDescent="0.2">
      <c r="U489" s="3"/>
      <c r="W489" s="3"/>
    </row>
    <row r="490" spans="21:23" x14ac:dyDescent="0.2">
      <c r="U490" s="3"/>
      <c r="W490" s="3"/>
    </row>
    <row r="491" spans="21:23" x14ac:dyDescent="0.2">
      <c r="U491" s="3"/>
      <c r="W491" s="3"/>
    </row>
    <row r="492" spans="21:23" x14ac:dyDescent="0.2">
      <c r="U492" s="3"/>
      <c r="W492" s="3"/>
    </row>
    <row r="493" spans="21:23" x14ac:dyDescent="0.2">
      <c r="U493" s="3"/>
      <c r="W493" s="3"/>
    </row>
    <row r="494" spans="21:23" x14ac:dyDescent="0.2">
      <c r="U494" s="3"/>
      <c r="W494" s="3"/>
    </row>
    <row r="495" spans="21:23" x14ac:dyDescent="0.2">
      <c r="U495" s="3"/>
      <c r="W495" s="3"/>
    </row>
    <row r="496" spans="21:23" x14ac:dyDescent="0.2">
      <c r="U496" s="3"/>
      <c r="W496" s="3"/>
    </row>
    <row r="497" spans="21:23" x14ac:dyDescent="0.2">
      <c r="U497" s="3"/>
      <c r="W497" s="3"/>
    </row>
    <row r="498" spans="21:23" x14ac:dyDescent="0.2">
      <c r="U498" s="3"/>
      <c r="W498" s="3"/>
    </row>
    <row r="499" spans="21:23" x14ac:dyDescent="0.2">
      <c r="U499" s="3"/>
      <c r="W499" s="3"/>
    </row>
    <row r="500" spans="21:23" x14ac:dyDescent="0.2">
      <c r="U500" s="3"/>
      <c r="W500" s="3"/>
    </row>
    <row r="501" spans="21:23" x14ac:dyDescent="0.2">
      <c r="U501" s="3"/>
      <c r="W501" s="3"/>
    </row>
    <row r="502" spans="21:23" x14ac:dyDescent="0.2">
      <c r="U502" s="3"/>
      <c r="W502" s="3"/>
    </row>
    <row r="503" spans="21:23" x14ac:dyDescent="0.2">
      <c r="U503" s="3"/>
      <c r="W503" s="3"/>
    </row>
    <row r="504" spans="21:23" x14ac:dyDescent="0.2">
      <c r="U504" s="3"/>
      <c r="W504" s="3"/>
    </row>
    <row r="505" spans="21:23" x14ac:dyDescent="0.2">
      <c r="U505" s="3"/>
      <c r="W505" s="3"/>
    </row>
    <row r="506" spans="21:23" x14ac:dyDescent="0.2">
      <c r="U506" s="3"/>
      <c r="W506" s="3"/>
    </row>
    <row r="507" spans="21:23" x14ac:dyDescent="0.2">
      <c r="U507" s="3"/>
      <c r="W507" s="3"/>
    </row>
    <row r="508" spans="21:23" x14ac:dyDescent="0.2">
      <c r="U508" s="3"/>
      <c r="W508" s="3"/>
    </row>
    <row r="509" spans="21:23" x14ac:dyDescent="0.2">
      <c r="U509" s="3"/>
      <c r="W509" s="3"/>
    </row>
    <row r="510" spans="21:23" x14ac:dyDescent="0.2">
      <c r="U510" s="3"/>
      <c r="W510" s="3"/>
    </row>
    <row r="511" spans="21:23" x14ac:dyDescent="0.2">
      <c r="U511" s="3"/>
      <c r="W511" s="3"/>
    </row>
    <row r="512" spans="21:23" x14ac:dyDescent="0.2">
      <c r="U512" s="3"/>
      <c r="W512" s="3"/>
    </row>
    <row r="513" spans="21:23" x14ac:dyDescent="0.2">
      <c r="U513" s="3"/>
      <c r="W513" s="3"/>
    </row>
    <row r="514" spans="21:23" x14ac:dyDescent="0.2">
      <c r="U514" s="3"/>
      <c r="W514" s="3"/>
    </row>
    <row r="515" spans="21:23" x14ac:dyDescent="0.2">
      <c r="U515" s="3"/>
      <c r="W515" s="3"/>
    </row>
    <row r="516" spans="21:23" x14ac:dyDescent="0.2">
      <c r="U516" s="3"/>
      <c r="W516" s="3"/>
    </row>
    <row r="517" spans="21:23" x14ac:dyDescent="0.2">
      <c r="U517" s="3"/>
      <c r="W517" s="3"/>
    </row>
    <row r="518" spans="21:23" x14ac:dyDescent="0.2">
      <c r="U518" s="3"/>
      <c r="W518" s="3"/>
    </row>
    <row r="519" spans="21:23" x14ac:dyDescent="0.2">
      <c r="U519" s="3"/>
      <c r="W519" s="3"/>
    </row>
    <row r="520" spans="21:23" x14ac:dyDescent="0.2">
      <c r="U520" s="3"/>
      <c r="W520" s="3"/>
    </row>
    <row r="521" spans="21:23" x14ac:dyDescent="0.2">
      <c r="U521" s="3"/>
      <c r="W521" s="3"/>
    </row>
    <row r="522" spans="21:23" x14ac:dyDescent="0.2">
      <c r="U522" s="3"/>
      <c r="W522" s="3"/>
    </row>
    <row r="523" spans="21:23" x14ac:dyDescent="0.2">
      <c r="U523" s="3"/>
      <c r="W523" s="3"/>
    </row>
    <row r="524" spans="21:23" x14ac:dyDescent="0.2">
      <c r="U524" s="3"/>
      <c r="W524" s="3"/>
    </row>
    <row r="525" spans="21:23" x14ac:dyDescent="0.2">
      <c r="U525" s="3"/>
      <c r="W525" s="3"/>
    </row>
    <row r="526" spans="21:23" x14ac:dyDescent="0.2">
      <c r="U526" s="3"/>
      <c r="W526" s="3"/>
    </row>
    <row r="527" spans="21:23" x14ac:dyDescent="0.2">
      <c r="U527" s="3"/>
      <c r="W527" s="3"/>
    </row>
    <row r="528" spans="21:23" x14ac:dyDescent="0.2">
      <c r="U528" s="3"/>
      <c r="W528" s="3"/>
    </row>
    <row r="529" spans="21:23" x14ac:dyDescent="0.2">
      <c r="U529" s="3"/>
      <c r="W529" s="3"/>
    </row>
    <row r="530" spans="21:23" x14ac:dyDescent="0.2">
      <c r="U530" s="3"/>
      <c r="W530" s="3"/>
    </row>
    <row r="531" spans="21:23" x14ac:dyDescent="0.2">
      <c r="U531" s="3"/>
      <c r="W531" s="3"/>
    </row>
    <row r="532" spans="21:23" x14ac:dyDescent="0.2">
      <c r="U532" s="3"/>
      <c r="W532" s="3"/>
    </row>
    <row r="533" spans="21:23" x14ac:dyDescent="0.2">
      <c r="U533" s="3"/>
      <c r="W533" s="3"/>
    </row>
    <row r="534" spans="21:23" x14ac:dyDescent="0.2">
      <c r="U534" s="3"/>
      <c r="W534" s="3"/>
    </row>
    <row r="535" spans="21:23" x14ac:dyDescent="0.2">
      <c r="U535" s="3"/>
      <c r="W535" s="3"/>
    </row>
    <row r="536" spans="21:23" x14ac:dyDescent="0.2">
      <c r="U536" s="3"/>
      <c r="W536" s="3"/>
    </row>
    <row r="537" spans="21:23" x14ac:dyDescent="0.2">
      <c r="U537" s="3"/>
      <c r="W537" s="3"/>
    </row>
    <row r="538" spans="21:23" x14ac:dyDescent="0.2">
      <c r="U538" s="3"/>
      <c r="W538" s="3"/>
    </row>
    <row r="539" spans="21:23" x14ac:dyDescent="0.2">
      <c r="U539" s="3"/>
      <c r="W539" s="3"/>
    </row>
    <row r="540" spans="21:23" x14ac:dyDescent="0.2">
      <c r="U540" s="3"/>
      <c r="W540" s="3"/>
    </row>
    <row r="541" spans="21:23" x14ac:dyDescent="0.2">
      <c r="U541" s="3"/>
      <c r="W541" s="3"/>
    </row>
    <row r="542" spans="21:23" x14ac:dyDescent="0.2">
      <c r="U542" s="3"/>
      <c r="W542" s="3"/>
    </row>
    <row r="543" spans="21:23" x14ac:dyDescent="0.2">
      <c r="U543" s="3"/>
      <c r="W543" s="3"/>
    </row>
    <row r="544" spans="21:23" x14ac:dyDescent="0.2">
      <c r="U544" s="3"/>
      <c r="W544" s="3"/>
    </row>
    <row r="545" spans="21:23" x14ac:dyDescent="0.2">
      <c r="U545" s="3"/>
      <c r="W545" s="3"/>
    </row>
    <row r="546" spans="21:23" x14ac:dyDescent="0.2">
      <c r="U546" s="3"/>
      <c r="W546" s="3"/>
    </row>
    <row r="547" spans="21:23" x14ac:dyDescent="0.2">
      <c r="U547" s="3"/>
      <c r="W547" s="3"/>
    </row>
    <row r="548" spans="21:23" x14ac:dyDescent="0.2">
      <c r="U548" s="3"/>
      <c r="W548" s="3"/>
    </row>
    <row r="549" spans="21:23" x14ac:dyDescent="0.2">
      <c r="U549" s="3"/>
      <c r="W549" s="3"/>
    </row>
    <row r="550" spans="21:23" x14ac:dyDescent="0.2">
      <c r="U550" s="3"/>
      <c r="W550" s="3"/>
    </row>
    <row r="551" spans="21:23" x14ac:dyDescent="0.2">
      <c r="U551" s="3"/>
      <c r="W551" s="3"/>
    </row>
    <row r="552" spans="21:23" x14ac:dyDescent="0.2">
      <c r="U552" s="3"/>
      <c r="W552" s="3"/>
    </row>
    <row r="553" spans="21:23" x14ac:dyDescent="0.2">
      <c r="U553" s="3"/>
      <c r="W553" s="3"/>
    </row>
    <row r="554" spans="21:23" x14ac:dyDescent="0.2">
      <c r="U554" s="3"/>
      <c r="W554" s="3"/>
    </row>
    <row r="555" spans="21:23" x14ac:dyDescent="0.2">
      <c r="U555" s="3"/>
      <c r="W555" s="3"/>
    </row>
    <row r="556" spans="21:23" x14ac:dyDescent="0.2">
      <c r="U556" s="3"/>
      <c r="W556" s="3"/>
    </row>
    <row r="557" spans="21:23" x14ac:dyDescent="0.2">
      <c r="U557" s="3"/>
      <c r="W557" s="3"/>
    </row>
    <row r="558" spans="21:23" x14ac:dyDescent="0.2">
      <c r="U558" s="3"/>
      <c r="W558" s="3"/>
    </row>
    <row r="559" spans="21:23" x14ac:dyDescent="0.2">
      <c r="U559" s="3"/>
      <c r="W559" s="3"/>
    </row>
    <row r="560" spans="21:23" x14ac:dyDescent="0.2">
      <c r="U560" s="3"/>
      <c r="W560" s="3"/>
    </row>
    <row r="561" spans="21:23" x14ac:dyDescent="0.2">
      <c r="U561" s="3"/>
      <c r="W561" s="3"/>
    </row>
    <row r="562" spans="21:23" x14ac:dyDescent="0.2">
      <c r="U562" s="3"/>
      <c r="W562" s="3"/>
    </row>
    <row r="563" spans="21:23" x14ac:dyDescent="0.2">
      <c r="U563" s="3"/>
      <c r="W563" s="3"/>
    </row>
    <row r="564" spans="21:23" x14ac:dyDescent="0.2">
      <c r="U564" s="3"/>
      <c r="W564" s="3"/>
    </row>
    <row r="565" spans="21:23" x14ac:dyDescent="0.2">
      <c r="U565" s="3"/>
      <c r="W565" s="3"/>
    </row>
    <row r="566" spans="21:23" x14ac:dyDescent="0.2">
      <c r="U566" s="3"/>
      <c r="W566" s="3"/>
    </row>
    <row r="567" spans="21:23" x14ac:dyDescent="0.2">
      <c r="U567" s="3"/>
      <c r="W567" s="3"/>
    </row>
    <row r="568" spans="21:23" x14ac:dyDescent="0.2">
      <c r="U568" s="3"/>
      <c r="W568" s="3"/>
    </row>
    <row r="569" spans="21:23" x14ac:dyDescent="0.2">
      <c r="U569" s="3"/>
      <c r="W569" s="3"/>
    </row>
    <row r="570" spans="21:23" x14ac:dyDescent="0.2">
      <c r="U570" s="3"/>
      <c r="W570" s="3"/>
    </row>
    <row r="571" spans="21:23" x14ac:dyDescent="0.2">
      <c r="U571" s="3"/>
      <c r="W571" s="3"/>
    </row>
    <row r="572" spans="21:23" x14ac:dyDescent="0.2">
      <c r="U572" s="3"/>
      <c r="W572" s="3"/>
    </row>
    <row r="573" spans="21:23" x14ac:dyDescent="0.2">
      <c r="U573" s="3"/>
      <c r="W573" s="3"/>
    </row>
    <row r="574" spans="21:23" x14ac:dyDescent="0.2">
      <c r="U574" s="3"/>
      <c r="W574" s="3"/>
    </row>
    <row r="575" spans="21:23" x14ac:dyDescent="0.2">
      <c r="U575" s="3"/>
      <c r="W575" s="3"/>
    </row>
    <row r="576" spans="21:23" x14ac:dyDescent="0.2">
      <c r="U576" s="3"/>
      <c r="W576" s="3"/>
    </row>
    <row r="577" spans="21:23" x14ac:dyDescent="0.2">
      <c r="U577" s="3"/>
      <c r="W577" s="3"/>
    </row>
    <row r="578" spans="21:23" x14ac:dyDescent="0.2">
      <c r="U578" s="3"/>
      <c r="W578" s="3"/>
    </row>
    <row r="579" spans="21:23" x14ac:dyDescent="0.2">
      <c r="U579" s="3"/>
      <c r="W579" s="3"/>
    </row>
    <row r="580" spans="21:23" x14ac:dyDescent="0.2">
      <c r="U580" s="3"/>
      <c r="W580" s="3"/>
    </row>
    <row r="581" spans="21:23" x14ac:dyDescent="0.2">
      <c r="U581" s="3"/>
      <c r="W581" s="3"/>
    </row>
    <row r="582" spans="21:23" x14ac:dyDescent="0.2">
      <c r="U582" s="3"/>
      <c r="W582" s="3"/>
    </row>
    <row r="583" spans="21:23" x14ac:dyDescent="0.2">
      <c r="U583" s="3"/>
      <c r="W583" s="3"/>
    </row>
    <row r="584" spans="21:23" x14ac:dyDescent="0.2">
      <c r="U584" s="3"/>
      <c r="W584" s="3"/>
    </row>
    <row r="585" spans="21:23" x14ac:dyDescent="0.2">
      <c r="U585" s="3"/>
      <c r="W585" s="3"/>
    </row>
    <row r="586" spans="21:23" x14ac:dyDescent="0.2">
      <c r="U586" s="3"/>
      <c r="W586" s="3"/>
    </row>
    <row r="587" spans="21:23" x14ac:dyDescent="0.2">
      <c r="U587" s="3"/>
      <c r="W587" s="3"/>
    </row>
    <row r="588" spans="21:23" x14ac:dyDescent="0.2">
      <c r="U588" s="3"/>
      <c r="W588" s="3"/>
    </row>
    <row r="589" spans="21:23" x14ac:dyDescent="0.2">
      <c r="U589" s="3"/>
      <c r="W589" s="3"/>
    </row>
    <row r="590" spans="21:23" x14ac:dyDescent="0.2">
      <c r="U590" s="3"/>
      <c r="W590" s="3"/>
    </row>
    <row r="591" spans="21:23" x14ac:dyDescent="0.2">
      <c r="U591" s="3"/>
      <c r="W591" s="3"/>
    </row>
    <row r="592" spans="21:23" x14ac:dyDescent="0.2">
      <c r="U592" s="3"/>
      <c r="W592" s="3"/>
    </row>
    <row r="593" spans="21:23" x14ac:dyDescent="0.2">
      <c r="U593" s="3"/>
      <c r="W593" s="3"/>
    </row>
    <row r="594" spans="21:23" x14ac:dyDescent="0.2">
      <c r="U594" s="3"/>
      <c r="W594" s="3"/>
    </row>
    <row r="595" spans="21:23" x14ac:dyDescent="0.2">
      <c r="U595" s="3"/>
      <c r="W595" s="3"/>
    </row>
    <row r="596" spans="21:23" x14ac:dyDescent="0.2">
      <c r="U596" s="3"/>
      <c r="W596" s="3"/>
    </row>
    <row r="597" spans="21:23" x14ac:dyDescent="0.2">
      <c r="U597" s="3"/>
      <c r="W597" s="3"/>
    </row>
    <row r="598" spans="21:23" x14ac:dyDescent="0.2">
      <c r="U598" s="3"/>
      <c r="W598" s="3"/>
    </row>
    <row r="599" spans="21:23" x14ac:dyDescent="0.2">
      <c r="U599" s="3"/>
      <c r="W599" s="3"/>
    </row>
    <row r="600" spans="21:23" x14ac:dyDescent="0.2">
      <c r="U600" s="3"/>
      <c r="W600" s="3"/>
    </row>
    <row r="601" spans="21:23" x14ac:dyDescent="0.2">
      <c r="U601" s="3"/>
      <c r="W601" s="3"/>
    </row>
    <row r="602" spans="21:23" x14ac:dyDescent="0.2">
      <c r="U602" s="3"/>
      <c r="W602" s="3"/>
    </row>
    <row r="603" spans="21:23" x14ac:dyDescent="0.2">
      <c r="U603" s="3"/>
      <c r="W603" s="3"/>
    </row>
    <row r="604" spans="21:23" x14ac:dyDescent="0.2">
      <c r="U604" s="3"/>
      <c r="W604" s="3"/>
    </row>
    <row r="605" spans="21:23" x14ac:dyDescent="0.2">
      <c r="U605" s="3"/>
      <c r="W605" s="3"/>
    </row>
    <row r="606" spans="21:23" x14ac:dyDescent="0.2">
      <c r="U606" s="3"/>
      <c r="W606" s="3"/>
    </row>
    <row r="607" spans="21:23" x14ac:dyDescent="0.2">
      <c r="U607" s="3"/>
      <c r="W607" s="3"/>
    </row>
    <row r="608" spans="21:23" x14ac:dyDescent="0.2">
      <c r="U608" s="3"/>
      <c r="W608" s="3"/>
    </row>
    <row r="609" spans="21:23" x14ac:dyDescent="0.2">
      <c r="U609" s="3"/>
      <c r="W609" s="3"/>
    </row>
    <row r="610" spans="21:23" x14ac:dyDescent="0.2">
      <c r="U610" s="3"/>
      <c r="W610" s="3"/>
    </row>
    <row r="611" spans="21:23" x14ac:dyDescent="0.2">
      <c r="U611" s="3"/>
      <c r="W611" s="3"/>
    </row>
    <row r="612" spans="21:23" x14ac:dyDescent="0.2">
      <c r="U612" s="3"/>
      <c r="W612" s="3"/>
    </row>
    <row r="613" spans="21:23" x14ac:dyDescent="0.2">
      <c r="U613" s="3"/>
      <c r="W613" s="3"/>
    </row>
    <row r="614" spans="21:23" x14ac:dyDescent="0.2">
      <c r="U614" s="3"/>
      <c r="W614" s="3"/>
    </row>
    <row r="615" spans="21:23" x14ac:dyDescent="0.2">
      <c r="U615" s="3"/>
      <c r="W615" s="3"/>
    </row>
    <row r="616" spans="21:23" x14ac:dyDescent="0.2">
      <c r="U616" s="3"/>
      <c r="W616" s="3"/>
    </row>
    <row r="617" spans="21:23" x14ac:dyDescent="0.2">
      <c r="U617" s="3"/>
      <c r="W617" s="3"/>
    </row>
    <row r="618" spans="21:23" x14ac:dyDescent="0.2">
      <c r="U618" s="3"/>
      <c r="W618" s="3"/>
    </row>
    <row r="619" spans="21:23" x14ac:dyDescent="0.2">
      <c r="U619" s="3"/>
      <c r="W619" s="3"/>
    </row>
    <row r="620" spans="21:23" x14ac:dyDescent="0.2">
      <c r="U620" s="3"/>
      <c r="W620" s="3"/>
    </row>
    <row r="621" spans="21:23" x14ac:dyDescent="0.2">
      <c r="U621" s="3"/>
      <c r="W621" s="3"/>
    </row>
    <row r="622" spans="21:23" x14ac:dyDescent="0.2">
      <c r="U622" s="3"/>
      <c r="W622" s="3"/>
    </row>
    <row r="623" spans="21:23" x14ac:dyDescent="0.2">
      <c r="U623" s="3"/>
      <c r="W623" s="3"/>
    </row>
    <row r="624" spans="21:23" x14ac:dyDescent="0.2">
      <c r="U624" s="3"/>
      <c r="W624" s="3"/>
    </row>
    <row r="625" spans="21:23" x14ac:dyDescent="0.2">
      <c r="U625" s="3"/>
      <c r="W625" s="3"/>
    </row>
    <row r="626" spans="21:23" x14ac:dyDescent="0.2">
      <c r="U626" s="3"/>
      <c r="W626" s="3"/>
    </row>
    <row r="627" spans="21:23" x14ac:dyDescent="0.2">
      <c r="U627" s="3"/>
      <c r="W627" s="3"/>
    </row>
    <row r="628" spans="21:23" x14ac:dyDescent="0.2">
      <c r="U628" s="3"/>
      <c r="W628" s="3"/>
    </row>
    <row r="629" spans="21:23" x14ac:dyDescent="0.2">
      <c r="U629" s="3"/>
      <c r="W629" s="3"/>
    </row>
    <row r="630" spans="21:23" x14ac:dyDescent="0.2">
      <c r="U630" s="3"/>
      <c r="W630" s="3"/>
    </row>
    <row r="631" spans="21:23" x14ac:dyDescent="0.2">
      <c r="U631" s="3"/>
      <c r="W631" s="3"/>
    </row>
    <row r="632" spans="21:23" x14ac:dyDescent="0.2">
      <c r="U632" s="3"/>
      <c r="W632" s="3"/>
    </row>
    <row r="633" spans="21:23" x14ac:dyDescent="0.2">
      <c r="U633" s="3"/>
      <c r="W633" s="3"/>
    </row>
    <row r="634" spans="21:23" x14ac:dyDescent="0.2">
      <c r="U634" s="3"/>
      <c r="W634" s="3"/>
    </row>
    <row r="635" spans="21:23" x14ac:dyDescent="0.2">
      <c r="U635" s="3"/>
      <c r="W635" s="3"/>
    </row>
    <row r="636" spans="21:23" x14ac:dyDescent="0.2">
      <c r="U636" s="3"/>
      <c r="W636" s="3"/>
    </row>
    <row r="637" spans="21:23" x14ac:dyDescent="0.2">
      <c r="U637" s="3"/>
      <c r="W637" s="3"/>
    </row>
    <row r="638" spans="21:23" x14ac:dyDescent="0.2">
      <c r="U638" s="3"/>
      <c r="W638" s="3"/>
    </row>
    <row r="639" spans="21:23" x14ac:dyDescent="0.2">
      <c r="U639" s="3"/>
      <c r="W639" s="3"/>
    </row>
    <row r="640" spans="21:23" x14ac:dyDescent="0.2">
      <c r="U640" s="3"/>
      <c r="W640" s="3"/>
    </row>
    <row r="641" spans="21:23" x14ac:dyDescent="0.2">
      <c r="U641" s="3"/>
      <c r="W641" s="3"/>
    </row>
    <row r="642" spans="21:23" x14ac:dyDescent="0.2">
      <c r="U642" s="3"/>
      <c r="W642" s="3"/>
    </row>
    <row r="643" spans="21:23" x14ac:dyDescent="0.2">
      <c r="U643" s="3"/>
      <c r="W643" s="3"/>
    </row>
    <row r="644" spans="21:23" x14ac:dyDescent="0.2">
      <c r="U644" s="3"/>
      <c r="W644" s="3"/>
    </row>
    <row r="645" spans="21:23" x14ac:dyDescent="0.2">
      <c r="U645" s="3"/>
      <c r="W645" s="3"/>
    </row>
    <row r="646" spans="21:23" x14ac:dyDescent="0.2">
      <c r="U646" s="3"/>
      <c r="W646" s="3"/>
    </row>
    <row r="647" spans="21:23" x14ac:dyDescent="0.2">
      <c r="U647" s="3"/>
      <c r="W647" s="3"/>
    </row>
    <row r="648" spans="21:23" x14ac:dyDescent="0.2">
      <c r="U648" s="3"/>
      <c r="W648" s="3"/>
    </row>
    <row r="649" spans="21:23" x14ac:dyDescent="0.2">
      <c r="U649" s="3"/>
      <c r="W649" s="3"/>
    </row>
    <row r="650" spans="21:23" x14ac:dyDescent="0.2">
      <c r="U650" s="3"/>
      <c r="W650" s="3"/>
    </row>
    <row r="651" spans="21:23" x14ac:dyDescent="0.2">
      <c r="U651" s="3"/>
      <c r="W651" s="3"/>
    </row>
    <row r="652" spans="21:23" x14ac:dyDescent="0.2">
      <c r="U652" s="3"/>
      <c r="W652" s="3"/>
    </row>
    <row r="653" spans="21:23" x14ac:dyDescent="0.2">
      <c r="U653" s="3"/>
      <c r="W653" s="3"/>
    </row>
    <row r="654" spans="21:23" x14ac:dyDescent="0.2">
      <c r="U654" s="3"/>
      <c r="W654" s="3"/>
    </row>
    <row r="655" spans="21:23" x14ac:dyDescent="0.2">
      <c r="U655" s="3"/>
      <c r="W655" s="3"/>
    </row>
    <row r="656" spans="21:23" x14ac:dyDescent="0.2">
      <c r="U656" s="3"/>
      <c r="W656" s="3"/>
    </row>
    <row r="657" spans="21:23" x14ac:dyDescent="0.2">
      <c r="U657" s="3"/>
      <c r="W657" s="3"/>
    </row>
    <row r="658" spans="21:23" x14ac:dyDescent="0.2">
      <c r="U658" s="3"/>
      <c r="W658" s="3"/>
    </row>
    <row r="659" spans="21:23" x14ac:dyDescent="0.2">
      <c r="U659" s="3"/>
      <c r="W659" s="3"/>
    </row>
    <row r="660" spans="21:23" x14ac:dyDescent="0.2">
      <c r="U660" s="3"/>
      <c r="W660" s="3"/>
    </row>
    <row r="661" spans="21:23" x14ac:dyDescent="0.2">
      <c r="U661" s="3"/>
      <c r="W661" s="3"/>
    </row>
    <row r="662" spans="21:23" x14ac:dyDescent="0.2">
      <c r="U662" s="3"/>
      <c r="W662" s="3"/>
    </row>
    <row r="663" spans="21:23" x14ac:dyDescent="0.2">
      <c r="U663" s="3"/>
      <c r="W663" s="3"/>
    </row>
    <row r="664" spans="21:23" x14ac:dyDescent="0.2">
      <c r="U664" s="3"/>
      <c r="W664" s="3"/>
    </row>
    <row r="665" spans="21:23" x14ac:dyDescent="0.2">
      <c r="U665" s="3"/>
      <c r="W665" s="3"/>
    </row>
    <row r="666" spans="21:23" x14ac:dyDescent="0.2">
      <c r="U666" s="3"/>
      <c r="W666" s="3"/>
    </row>
    <row r="667" spans="21:23" x14ac:dyDescent="0.2">
      <c r="U667" s="3"/>
      <c r="W667" s="3"/>
    </row>
    <row r="668" spans="21:23" x14ac:dyDescent="0.2">
      <c r="U668" s="3"/>
      <c r="W668" s="3"/>
    </row>
    <row r="669" spans="21:23" x14ac:dyDescent="0.2">
      <c r="U669" s="3"/>
      <c r="W669" s="3"/>
    </row>
    <row r="670" spans="21:23" x14ac:dyDescent="0.2">
      <c r="U670" s="3"/>
      <c r="W670" s="3"/>
    </row>
    <row r="671" spans="21:23" x14ac:dyDescent="0.2">
      <c r="U671" s="3"/>
      <c r="W671" s="3"/>
    </row>
    <row r="672" spans="21:23" x14ac:dyDescent="0.2">
      <c r="U672" s="3"/>
      <c r="W672" s="3"/>
    </row>
    <row r="673" spans="21:23" x14ac:dyDescent="0.2">
      <c r="U673" s="3"/>
      <c r="W673" s="3"/>
    </row>
    <row r="674" spans="21:23" x14ac:dyDescent="0.2">
      <c r="U674" s="3"/>
      <c r="W674" s="3"/>
    </row>
    <row r="675" spans="21:23" x14ac:dyDescent="0.2">
      <c r="U675" s="3"/>
      <c r="W675" s="3"/>
    </row>
    <row r="676" spans="21:23" x14ac:dyDescent="0.2">
      <c r="U676" s="3"/>
      <c r="W676" s="3"/>
    </row>
    <row r="677" spans="21:23" x14ac:dyDescent="0.2">
      <c r="U677" s="3"/>
      <c r="W677" s="3"/>
    </row>
    <row r="678" spans="21:23" x14ac:dyDescent="0.2">
      <c r="U678" s="3"/>
      <c r="W678" s="3"/>
    </row>
    <row r="679" spans="21:23" x14ac:dyDescent="0.2">
      <c r="U679" s="3"/>
      <c r="W679" s="3"/>
    </row>
    <row r="680" spans="21:23" x14ac:dyDescent="0.2">
      <c r="U680" s="3"/>
      <c r="W680" s="3"/>
    </row>
    <row r="681" spans="21:23" x14ac:dyDescent="0.2">
      <c r="U681" s="3"/>
      <c r="W681" s="3"/>
    </row>
    <row r="682" spans="21:23" x14ac:dyDescent="0.2">
      <c r="U682" s="3"/>
      <c r="W682" s="3"/>
    </row>
    <row r="683" spans="21:23" x14ac:dyDescent="0.2">
      <c r="U683" s="3"/>
      <c r="W683" s="3"/>
    </row>
    <row r="684" spans="21:23" x14ac:dyDescent="0.2">
      <c r="U684" s="3"/>
      <c r="W684" s="3"/>
    </row>
    <row r="685" spans="21:23" x14ac:dyDescent="0.2">
      <c r="U685" s="3"/>
      <c r="W685" s="3"/>
    </row>
    <row r="686" spans="21:23" x14ac:dyDescent="0.2">
      <c r="U686" s="3"/>
      <c r="W686" s="3"/>
    </row>
    <row r="687" spans="21:23" x14ac:dyDescent="0.2">
      <c r="U687" s="3"/>
      <c r="W687" s="3"/>
    </row>
    <row r="688" spans="21:23" x14ac:dyDescent="0.2">
      <c r="U688" s="3"/>
      <c r="W688" s="3"/>
    </row>
    <row r="689" spans="21:23" x14ac:dyDescent="0.2">
      <c r="U689" s="3"/>
      <c r="W689" s="3"/>
    </row>
    <row r="690" spans="21:23" x14ac:dyDescent="0.2">
      <c r="U690" s="3"/>
      <c r="W690" s="3"/>
    </row>
    <row r="691" spans="21:23" x14ac:dyDescent="0.2">
      <c r="U691" s="3"/>
      <c r="W691" s="3"/>
    </row>
    <row r="692" spans="21:23" x14ac:dyDescent="0.2">
      <c r="U692" s="3"/>
      <c r="W692" s="3"/>
    </row>
    <row r="693" spans="21:23" x14ac:dyDescent="0.2">
      <c r="U693" s="3"/>
      <c r="W693" s="3"/>
    </row>
    <row r="694" spans="21:23" x14ac:dyDescent="0.2">
      <c r="U694" s="3"/>
      <c r="W694" s="3"/>
    </row>
    <row r="695" spans="21:23" x14ac:dyDescent="0.2">
      <c r="U695" s="3"/>
      <c r="W695" s="3"/>
    </row>
    <row r="696" spans="21:23" x14ac:dyDescent="0.2">
      <c r="U696" s="3"/>
      <c r="W696" s="3"/>
    </row>
    <row r="697" spans="21:23" x14ac:dyDescent="0.2">
      <c r="U697" s="3"/>
      <c r="W697" s="3"/>
    </row>
    <row r="698" spans="21:23" x14ac:dyDescent="0.2">
      <c r="U698" s="3"/>
      <c r="W698" s="3"/>
    </row>
    <row r="699" spans="21:23" x14ac:dyDescent="0.2">
      <c r="U699" s="3"/>
      <c r="W699" s="3"/>
    </row>
    <row r="700" spans="21:23" x14ac:dyDescent="0.2">
      <c r="U700" s="3"/>
      <c r="W700" s="3"/>
    </row>
    <row r="701" spans="21:23" x14ac:dyDescent="0.2">
      <c r="U701" s="3"/>
      <c r="W701" s="3"/>
    </row>
    <row r="702" spans="21:23" x14ac:dyDescent="0.2">
      <c r="U702" s="3"/>
      <c r="W702" s="3"/>
    </row>
    <row r="703" spans="21:23" x14ac:dyDescent="0.2">
      <c r="U703" s="3"/>
      <c r="W703" s="3"/>
    </row>
    <row r="704" spans="21:23" x14ac:dyDescent="0.2">
      <c r="U704" s="3"/>
      <c r="W704" s="3"/>
    </row>
    <row r="705" spans="21:23" x14ac:dyDescent="0.2">
      <c r="U705" s="3"/>
      <c r="W705" s="3"/>
    </row>
    <row r="706" spans="21:23" x14ac:dyDescent="0.2">
      <c r="U706" s="3"/>
      <c r="W706" s="3"/>
    </row>
    <row r="707" spans="21:23" x14ac:dyDescent="0.2">
      <c r="U707" s="3"/>
      <c r="W707" s="3"/>
    </row>
    <row r="708" spans="21:23" x14ac:dyDescent="0.2">
      <c r="U708" s="3"/>
      <c r="W708" s="3"/>
    </row>
    <row r="709" spans="21:23" x14ac:dyDescent="0.2">
      <c r="U709" s="3"/>
      <c r="W709" s="3"/>
    </row>
    <row r="710" spans="21:23" x14ac:dyDescent="0.2">
      <c r="U710" s="3"/>
      <c r="W710" s="3"/>
    </row>
    <row r="711" spans="21:23" x14ac:dyDescent="0.2">
      <c r="U711" s="3"/>
      <c r="W711" s="3"/>
    </row>
    <row r="712" spans="21:23" x14ac:dyDescent="0.2">
      <c r="U712" s="3"/>
      <c r="W712" s="3"/>
    </row>
    <row r="713" spans="21:23" x14ac:dyDescent="0.2">
      <c r="U713" s="3"/>
      <c r="W713" s="3"/>
    </row>
    <row r="714" spans="21:23" x14ac:dyDescent="0.2">
      <c r="U714" s="3"/>
      <c r="W714" s="3"/>
    </row>
    <row r="715" spans="21:23" x14ac:dyDescent="0.2">
      <c r="U715" s="3"/>
      <c r="W715" s="3"/>
    </row>
    <row r="716" spans="21:23" x14ac:dyDescent="0.2">
      <c r="U716" s="3"/>
      <c r="W716" s="3"/>
    </row>
    <row r="717" spans="21:23" x14ac:dyDescent="0.2">
      <c r="U717" s="3"/>
      <c r="W717" s="3"/>
    </row>
    <row r="718" spans="21:23" x14ac:dyDescent="0.2">
      <c r="U718" s="3"/>
      <c r="W718" s="3"/>
    </row>
    <row r="719" spans="21:23" x14ac:dyDescent="0.2">
      <c r="U719" s="3"/>
      <c r="W719" s="3"/>
    </row>
    <row r="720" spans="21:23" x14ac:dyDescent="0.2">
      <c r="U720" s="3"/>
      <c r="W720" s="3"/>
    </row>
    <row r="721" spans="21:23" x14ac:dyDescent="0.2">
      <c r="U721" s="3"/>
      <c r="W721" s="3"/>
    </row>
    <row r="722" spans="21:23" x14ac:dyDescent="0.2">
      <c r="U722" s="3"/>
      <c r="W722" s="3"/>
    </row>
    <row r="723" spans="21:23" x14ac:dyDescent="0.2">
      <c r="U723" s="3"/>
      <c r="W723" s="3"/>
    </row>
    <row r="724" spans="21:23" x14ac:dyDescent="0.2">
      <c r="U724" s="3"/>
      <c r="W724" s="3"/>
    </row>
    <row r="725" spans="21:23" x14ac:dyDescent="0.2">
      <c r="U725" s="3"/>
      <c r="W725" s="3"/>
    </row>
    <row r="726" spans="21:23" x14ac:dyDescent="0.2">
      <c r="U726" s="3"/>
      <c r="W726" s="3"/>
    </row>
    <row r="727" spans="21:23" x14ac:dyDescent="0.2">
      <c r="U727" s="3"/>
      <c r="W727" s="3"/>
    </row>
    <row r="728" spans="21:23" x14ac:dyDescent="0.2">
      <c r="U728" s="3"/>
      <c r="W728" s="3"/>
    </row>
    <row r="729" spans="21:23" x14ac:dyDescent="0.2">
      <c r="U729" s="3"/>
      <c r="W729" s="3"/>
    </row>
    <row r="730" spans="21:23" x14ac:dyDescent="0.2">
      <c r="U730" s="3"/>
      <c r="W730" s="3"/>
    </row>
    <row r="731" spans="21:23" x14ac:dyDescent="0.2">
      <c r="U731" s="3"/>
      <c r="W731" s="3"/>
    </row>
    <row r="732" spans="21:23" x14ac:dyDescent="0.2">
      <c r="U732" s="3"/>
      <c r="W732" s="3"/>
    </row>
    <row r="733" spans="21:23" x14ac:dyDescent="0.2">
      <c r="U733" s="3"/>
      <c r="W733" s="3"/>
    </row>
    <row r="734" spans="21:23" x14ac:dyDescent="0.2">
      <c r="U734" s="3"/>
      <c r="W734" s="3"/>
    </row>
    <row r="735" spans="21:23" x14ac:dyDescent="0.2">
      <c r="U735" s="3"/>
      <c r="W735" s="3"/>
    </row>
    <row r="736" spans="21:23" x14ac:dyDescent="0.2">
      <c r="U736" s="3"/>
      <c r="W736" s="3"/>
    </row>
    <row r="737" spans="21:23" x14ac:dyDescent="0.2">
      <c r="U737" s="3"/>
      <c r="W737" s="3"/>
    </row>
    <row r="738" spans="21:23" x14ac:dyDescent="0.2">
      <c r="U738" s="3"/>
      <c r="W738" s="3"/>
    </row>
    <row r="739" spans="21:23" x14ac:dyDescent="0.2">
      <c r="U739" s="3"/>
      <c r="W739" s="3"/>
    </row>
    <row r="740" spans="21:23" x14ac:dyDescent="0.2">
      <c r="U740" s="3"/>
      <c r="W740" s="3"/>
    </row>
    <row r="741" spans="21:23" x14ac:dyDescent="0.2">
      <c r="U741" s="3"/>
      <c r="W741" s="3"/>
    </row>
    <row r="742" spans="21:23" x14ac:dyDescent="0.2">
      <c r="U742" s="3"/>
      <c r="W742" s="3"/>
    </row>
    <row r="743" spans="21:23" x14ac:dyDescent="0.2">
      <c r="U743" s="3"/>
      <c r="W743" s="3"/>
    </row>
    <row r="744" spans="21:23" x14ac:dyDescent="0.2">
      <c r="U744" s="3"/>
      <c r="W744" s="3"/>
    </row>
    <row r="745" spans="21:23" x14ac:dyDescent="0.2">
      <c r="U745" s="3"/>
      <c r="W745" s="3"/>
    </row>
    <row r="746" spans="21:23" x14ac:dyDescent="0.2">
      <c r="U746" s="3"/>
      <c r="W746" s="3"/>
    </row>
    <row r="747" spans="21:23" x14ac:dyDescent="0.2">
      <c r="U747" s="3"/>
      <c r="W747" s="3"/>
    </row>
    <row r="748" spans="21:23" x14ac:dyDescent="0.2">
      <c r="U748" s="3"/>
      <c r="W748" s="3"/>
    </row>
    <row r="749" spans="21:23" x14ac:dyDescent="0.2">
      <c r="U749" s="3"/>
      <c r="W749" s="3"/>
    </row>
    <row r="750" spans="21:23" x14ac:dyDescent="0.2">
      <c r="U750" s="3"/>
      <c r="W750" s="3"/>
    </row>
    <row r="751" spans="21:23" x14ac:dyDescent="0.2">
      <c r="U751" s="3"/>
      <c r="W751" s="3"/>
    </row>
    <row r="752" spans="21:23" x14ac:dyDescent="0.2">
      <c r="U752" s="3"/>
      <c r="W752" s="3"/>
    </row>
    <row r="753" spans="21:23" x14ac:dyDescent="0.2">
      <c r="U753" s="3"/>
      <c r="W753" s="3"/>
    </row>
    <row r="754" spans="21:23" x14ac:dyDescent="0.2">
      <c r="U754" s="3"/>
      <c r="W754" s="3"/>
    </row>
    <row r="755" spans="21:23" x14ac:dyDescent="0.2">
      <c r="U755" s="3"/>
      <c r="W755" s="3"/>
    </row>
    <row r="756" spans="21:23" x14ac:dyDescent="0.2">
      <c r="U756" s="3"/>
      <c r="W756" s="3"/>
    </row>
    <row r="757" spans="21:23" x14ac:dyDescent="0.2">
      <c r="U757" s="3"/>
      <c r="W757" s="3"/>
    </row>
    <row r="758" spans="21:23" x14ac:dyDescent="0.2">
      <c r="U758" s="3"/>
      <c r="W758" s="3"/>
    </row>
    <row r="759" spans="21:23" x14ac:dyDescent="0.2">
      <c r="U759" s="3"/>
      <c r="W759" s="3"/>
    </row>
    <row r="760" spans="21:23" x14ac:dyDescent="0.2">
      <c r="U760" s="3"/>
      <c r="W760" s="3"/>
    </row>
    <row r="761" spans="21:23" x14ac:dyDescent="0.2">
      <c r="U761" s="3"/>
      <c r="W761" s="3"/>
    </row>
    <row r="762" spans="21:23" x14ac:dyDescent="0.2">
      <c r="U762" s="3"/>
      <c r="W762" s="3"/>
    </row>
    <row r="763" spans="21:23" x14ac:dyDescent="0.2">
      <c r="U763" s="3"/>
      <c r="W763" s="3"/>
    </row>
    <row r="764" spans="21:23" x14ac:dyDescent="0.2">
      <c r="U764" s="3"/>
      <c r="W764" s="3"/>
    </row>
    <row r="765" spans="21:23" x14ac:dyDescent="0.2">
      <c r="U765" s="3"/>
      <c r="W765" s="3"/>
    </row>
    <row r="766" spans="21:23" x14ac:dyDescent="0.2">
      <c r="U766" s="3"/>
      <c r="W766" s="3"/>
    </row>
    <row r="767" spans="21:23" x14ac:dyDescent="0.2">
      <c r="U767" s="3"/>
      <c r="W767" s="3"/>
    </row>
    <row r="768" spans="21:23" x14ac:dyDescent="0.2">
      <c r="U768" s="3"/>
      <c r="W768" s="3"/>
    </row>
    <row r="769" spans="21:23" x14ac:dyDescent="0.2">
      <c r="U769" s="3"/>
      <c r="W769" s="3"/>
    </row>
    <row r="770" spans="21:23" x14ac:dyDescent="0.2">
      <c r="U770" s="3"/>
      <c r="W770" s="3"/>
    </row>
    <row r="771" spans="21:23" x14ac:dyDescent="0.2">
      <c r="U771" s="3"/>
      <c r="W771" s="3"/>
    </row>
    <row r="772" spans="21:23" x14ac:dyDescent="0.2">
      <c r="U772" s="3"/>
      <c r="W772" s="3"/>
    </row>
    <row r="773" spans="21:23" x14ac:dyDescent="0.2">
      <c r="U773" s="3"/>
      <c r="W773" s="3"/>
    </row>
    <row r="774" spans="21:23" x14ac:dyDescent="0.2">
      <c r="U774" s="3"/>
      <c r="W774" s="3"/>
    </row>
    <row r="775" spans="21:23" x14ac:dyDescent="0.2">
      <c r="U775" s="3"/>
      <c r="W775" s="3"/>
    </row>
    <row r="776" spans="21:23" x14ac:dyDescent="0.2">
      <c r="U776" s="3"/>
      <c r="W776" s="3"/>
    </row>
    <row r="777" spans="21:23" x14ac:dyDescent="0.2">
      <c r="U777" s="3"/>
      <c r="W777" s="3"/>
    </row>
    <row r="778" spans="21:23" x14ac:dyDescent="0.2">
      <c r="U778" s="3"/>
      <c r="W778" s="3"/>
    </row>
    <row r="779" spans="21:23" x14ac:dyDescent="0.2">
      <c r="U779" s="3"/>
      <c r="W779" s="3"/>
    </row>
    <row r="780" spans="21:23" x14ac:dyDescent="0.2">
      <c r="U780" s="3"/>
      <c r="W780" s="3"/>
    </row>
    <row r="781" spans="21:23" x14ac:dyDescent="0.2">
      <c r="U781" s="3"/>
      <c r="W781" s="3"/>
    </row>
    <row r="782" spans="21:23" x14ac:dyDescent="0.2">
      <c r="U782" s="3"/>
      <c r="W782" s="3"/>
    </row>
    <row r="783" spans="21:23" x14ac:dyDescent="0.2">
      <c r="U783" s="3"/>
      <c r="W783" s="3"/>
    </row>
    <row r="784" spans="21:23" x14ac:dyDescent="0.2">
      <c r="U784" s="3"/>
      <c r="W784" s="3"/>
    </row>
    <row r="785" spans="21:23" x14ac:dyDescent="0.2">
      <c r="U785" s="3"/>
      <c r="W785" s="3"/>
    </row>
    <row r="786" spans="21:23" x14ac:dyDescent="0.2">
      <c r="U786" s="3"/>
      <c r="W786" s="3"/>
    </row>
    <row r="787" spans="21:23" x14ac:dyDescent="0.2">
      <c r="U787" s="3"/>
      <c r="W787" s="3"/>
    </row>
    <row r="788" spans="21:23" x14ac:dyDescent="0.2">
      <c r="U788" s="3"/>
      <c r="W788" s="3"/>
    </row>
    <row r="789" spans="21:23" x14ac:dyDescent="0.2">
      <c r="U789" s="3"/>
      <c r="W789" s="3"/>
    </row>
    <row r="790" spans="21:23" x14ac:dyDescent="0.2">
      <c r="U790" s="3"/>
      <c r="W790" s="3"/>
    </row>
    <row r="791" spans="21:23" x14ac:dyDescent="0.2">
      <c r="U791" s="3"/>
      <c r="W791" s="3"/>
    </row>
    <row r="792" spans="21:23" x14ac:dyDescent="0.2">
      <c r="U792" s="3"/>
      <c r="W792" s="3"/>
    </row>
    <row r="793" spans="21:23" x14ac:dyDescent="0.2">
      <c r="U793" s="3"/>
      <c r="W793" s="3"/>
    </row>
    <row r="794" spans="21:23" x14ac:dyDescent="0.2">
      <c r="U794" s="3"/>
      <c r="W794" s="3"/>
    </row>
    <row r="795" spans="21:23" x14ac:dyDescent="0.2">
      <c r="U795" s="3"/>
      <c r="W795" s="3"/>
    </row>
    <row r="796" spans="21:23" x14ac:dyDescent="0.2">
      <c r="U796" s="3"/>
      <c r="W796" s="3"/>
    </row>
    <row r="797" spans="21:23" x14ac:dyDescent="0.2">
      <c r="U797" s="3"/>
      <c r="W797" s="3"/>
    </row>
    <row r="798" spans="21:23" x14ac:dyDescent="0.2">
      <c r="U798" s="3"/>
      <c r="W798" s="3"/>
    </row>
    <row r="799" spans="21:23" x14ac:dyDescent="0.2">
      <c r="U799" s="3"/>
      <c r="W799" s="3"/>
    </row>
    <row r="800" spans="21:23" x14ac:dyDescent="0.2">
      <c r="U800" s="3"/>
      <c r="W800" s="3"/>
    </row>
    <row r="801" spans="21:23" x14ac:dyDescent="0.2">
      <c r="U801" s="3"/>
      <c r="W801" s="3"/>
    </row>
    <row r="802" spans="21:23" x14ac:dyDescent="0.2">
      <c r="U802" s="3"/>
      <c r="W802" s="3"/>
    </row>
    <row r="803" spans="21:23" x14ac:dyDescent="0.2">
      <c r="U803" s="3"/>
      <c r="W803" s="3"/>
    </row>
    <row r="804" spans="21:23" x14ac:dyDescent="0.2">
      <c r="U804" s="3"/>
      <c r="W804" s="3"/>
    </row>
    <row r="805" spans="21:23" x14ac:dyDescent="0.2">
      <c r="U805" s="3"/>
      <c r="W805" s="3"/>
    </row>
    <row r="806" spans="21:23" x14ac:dyDescent="0.2">
      <c r="U806" s="3"/>
      <c r="W806" s="3"/>
    </row>
    <row r="807" spans="21:23" x14ac:dyDescent="0.2">
      <c r="U807" s="3"/>
      <c r="W807" s="3"/>
    </row>
    <row r="808" spans="21:23" x14ac:dyDescent="0.2">
      <c r="U808" s="3"/>
      <c r="W808" s="3"/>
    </row>
    <row r="809" spans="21:23" x14ac:dyDescent="0.2">
      <c r="U809" s="3"/>
      <c r="W809" s="3"/>
    </row>
    <row r="810" spans="21:23" x14ac:dyDescent="0.2">
      <c r="U810" s="3"/>
      <c r="W810" s="3"/>
    </row>
    <row r="811" spans="21:23" x14ac:dyDescent="0.2">
      <c r="U811" s="3"/>
      <c r="W811" s="3"/>
    </row>
    <row r="812" spans="21:23" x14ac:dyDescent="0.2">
      <c r="U812" s="3"/>
      <c r="W812" s="3"/>
    </row>
    <row r="813" spans="21:23" x14ac:dyDescent="0.2">
      <c r="U813" s="3"/>
      <c r="W813" s="3"/>
    </row>
    <row r="814" spans="21:23" x14ac:dyDescent="0.2">
      <c r="U814" s="3"/>
      <c r="W814" s="3"/>
    </row>
    <row r="815" spans="21:23" x14ac:dyDescent="0.2">
      <c r="U815" s="3"/>
      <c r="W815" s="3"/>
    </row>
    <row r="816" spans="21:23" x14ac:dyDescent="0.2">
      <c r="U816" s="3"/>
      <c r="W816" s="3"/>
    </row>
    <row r="817" spans="21:23" x14ac:dyDescent="0.2">
      <c r="U817" s="3"/>
      <c r="W817" s="3"/>
    </row>
    <row r="818" spans="21:23" x14ac:dyDescent="0.2">
      <c r="U818" s="3"/>
      <c r="W818" s="3"/>
    </row>
    <row r="819" spans="21:23" x14ac:dyDescent="0.2">
      <c r="U819" s="3"/>
      <c r="W819" s="3"/>
    </row>
    <row r="820" spans="21:23" x14ac:dyDescent="0.2">
      <c r="U820" s="3"/>
      <c r="W820" s="3"/>
    </row>
    <row r="821" spans="21:23" x14ac:dyDescent="0.2">
      <c r="U821" s="3"/>
      <c r="W821" s="3"/>
    </row>
    <row r="822" spans="21:23" x14ac:dyDescent="0.2">
      <c r="U822" s="3"/>
      <c r="W822" s="3"/>
    </row>
    <row r="823" spans="21:23" x14ac:dyDescent="0.2">
      <c r="U823" s="3"/>
      <c r="W823" s="3"/>
    </row>
    <row r="824" spans="21:23" x14ac:dyDescent="0.2">
      <c r="U824" s="3"/>
      <c r="W824" s="3"/>
    </row>
    <row r="825" spans="21:23" x14ac:dyDescent="0.2">
      <c r="U825" s="3"/>
      <c r="W825" s="3"/>
    </row>
    <row r="826" spans="21:23" x14ac:dyDescent="0.2">
      <c r="U826" s="3"/>
      <c r="W826" s="3"/>
    </row>
    <row r="827" spans="21:23" x14ac:dyDescent="0.2">
      <c r="U827" s="3"/>
      <c r="W827" s="3"/>
    </row>
    <row r="828" spans="21:23" x14ac:dyDescent="0.2">
      <c r="U828" s="3"/>
      <c r="W828" s="3"/>
    </row>
    <row r="829" spans="21:23" x14ac:dyDescent="0.2">
      <c r="U829" s="3"/>
      <c r="W829" s="3"/>
    </row>
    <row r="830" spans="21:23" x14ac:dyDescent="0.2">
      <c r="U830" s="3"/>
      <c r="W830" s="3"/>
    </row>
    <row r="831" spans="21:23" x14ac:dyDescent="0.2">
      <c r="U831" s="3"/>
      <c r="W831" s="3"/>
    </row>
    <row r="832" spans="21:23" x14ac:dyDescent="0.2">
      <c r="U832" s="3"/>
      <c r="W832" s="3"/>
    </row>
    <row r="833" spans="21:23" x14ac:dyDescent="0.2">
      <c r="U833" s="3"/>
      <c r="W833" s="3"/>
    </row>
    <row r="834" spans="21:23" x14ac:dyDescent="0.2">
      <c r="U834" s="3"/>
      <c r="W834" s="3"/>
    </row>
    <row r="835" spans="21:23" x14ac:dyDescent="0.2">
      <c r="U835" s="3"/>
      <c r="W835" s="3"/>
    </row>
    <row r="836" spans="21:23" x14ac:dyDescent="0.2">
      <c r="U836" s="3"/>
      <c r="W836" s="3"/>
    </row>
    <row r="837" spans="21:23" x14ac:dyDescent="0.2">
      <c r="U837" s="3"/>
      <c r="W837" s="3"/>
    </row>
    <row r="838" spans="21:23" x14ac:dyDescent="0.2">
      <c r="U838" s="3"/>
      <c r="W838" s="3"/>
    </row>
    <row r="839" spans="21:23" x14ac:dyDescent="0.2">
      <c r="U839" s="3"/>
      <c r="W839" s="3"/>
    </row>
    <row r="840" spans="21:23" x14ac:dyDescent="0.2">
      <c r="U840" s="3"/>
      <c r="W840" s="3"/>
    </row>
    <row r="841" spans="21:23" x14ac:dyDescent="0.2">
      <c r="U841" s="3"/>
      <c r="W841" s="3"/>
    </row>
    <row r="842" spans="21:23" x14ac:dyDescent="0.2">
      <c r="U842" s="3"/>
      <c r="W842" s="3"/>
    </row>
    <row r="843" spans="21:23" x14ac:dyDescent="0.2">
      <c r="U843" s="3"/>
      <c r="W843" s="3"/>
    </row>
    <row r="844" spans="21:23" x14ac:dyDescent="0.2">
      <c r="U844" s="3"/>
      <c r="W844" s="3"/>
    </row>
    <row r="845" spans="21:23" x14ac:dyDescent="0.2">
      <c r="U845" s="3"/>
      <c r="W845" s="3"/>
    </row>
    <row r="846" spans="21:23" x14ac:dyDescent="0.2">
      <c r="U846" s="3"/>
      <c r="W846" s="3"/>
    </row>
    <row r="847" spans="21:23" x14ac:dyDescent="0.2">
      <c r="U847" s="3"/>
      <c r="W847" s="3"/>
    </row>
    <row r="848" spans="21:23" x14ac:dyDescent="0.2">
      <c r="U848" s="3"/>
      <c r="W848" s="3"/>
    </row>
    <row r="849" spans="21:23" x14ac:dyDescent="0.2">
      <c r="U849" s="3"/>
      <c r="W849" s="3"/>
    </row>
    <row r="850" spans="21:23" x14ac:dyDescent="0.2">
      <c r="U850" s="3"/>
      <c r="W850" s="3"/>
    </row>
    <row r="851" spans="21:23" x14ac:dyDescent="0.2">
      <c r="U851" s="3"/>
      <c r="W851" s="3"/>
    </row>
    <row r="852" spans="21:23" x14ac:dyDescent="0.2">
      <c r="U852" s="3"/>
      <c r="W852" s="3"/>
    </row>
    <row r="853" spans="21:23" x14ac:dyDescent="0.2">
      <c r="U853" s="3"/>
      <c r="W853" s="3"/>
    </row>
    <row r="854" spans="21:23" x14ac:dyDescent="0.2">
      <c r="U854" s="3"/>
      <c r="W854" s="3"/>
    </row>
    <row r="855" spans="21:23" x14ac:dyDescent="0.2">
      <c r="U855" s="3"/>
      <c r="W855" s="3"/>
    </row>
    <row r="856" spans="21:23" x14ac:dyDescent="0.2">
      <c r="U856" s="3"/>
      <c r="W856" s="3"/>
    </row>
    <row r="857" spans="21:23" x14ac:dyDescent="0.2">
      <c r="U857" s="3"/>
      <c r="W857" s="3"/>
    </row>
    <row r="858" spans="21:23" x14ac:dyDescent="0.2">
      <c r="U858" s="3"/>
      <c r="W858" s="3"/>
    </row>
    <row r="859" spans="21:23" x14ac:dyDescent="0.2">
      <c r="U859" s="3"/>
      <c r="W859" s="3"/>
    </row>
    <row r="860" spans="21:23" x14ac:dyDescent="0.2">
      <c r="U860" s="3"/>
      <c r="W860" s="3"/>
    </row>
    <row r="861" spans="21:23" x14ac:dyDescent="0.2">
      <c r="U861" s="3"/>
      <c r="W861" s="3"/>
    </row>
    <row r="862" spans="21:23" x14ac:dyDescent="0.2">
      <c r="U862" s="3"/>
      <c r="W862" s="3"/>
    </row>
    <row r="863" spans="21:23" x14ac:dyDescent="0.2">
      <c r="U863" s="3"/>
      <c r="W863" s="3"/>
    </row>
    <row r="864" spans="21:23" x14ac:dyDescent="0.2">
      <c r="U864" s="3"/>
      <c r="W864" s="3"/>
    </row>
    <row r="865" spans="21:23" x14ac:dyDescent="0.2">
      <c r="U865" s="3"/>
      <c r="W865" s="3"/>
    </row>
    <row r="866" spans="21:23" x14ac:dyDescent="0.2">
      <c r="U866" s="3"/>
      <c r="W866" s="3"/>
    </row>
    <row r="867" spans="21:23" x14ac:dyDescent="0.2">
      <c r="U867" s="3"/>
      <c r="W867" s="3"/>
    </row>
    <row r="868" spans="21:23" x14ac:dyDescent="0.2">
      <c r="U868" s="3"/>
      <c r="W868" s="3"/>
    </row>
    <row r="869" spans="21:23" x14ac:dyDescent="0.2">
      <c r="U869" s="3"/>
      <c r="W869" s="3"/>
    </row>
    <row r="870" spans="21:23" x14ac:dyDescent="0.2">
      <c r="U870" s="3"/>
      <c r="W870" s="3"/>
    </row>
    <row r="871" spans="21:23" x14ac:dyDescent="0.2">
      <c r="U871" s="3"/>
      <c r="W871" s="3"/>
    </row>
    <row r="872" spans="21:23" x14ac:dyDescent="0.2">
      <c r="U872" s="3"/>
      <c r="W872" s="3"/>
    </row>
    <row r="873" spans="21:23" x14ac:dyDescent="0.2">
      <c r="U873" s="3"/>
      <c r="W873" s="3"/>
    </row>
    <row r="874" spans="21:23" x14ac:dyDescent="0.2">
      <c r="U874" s="3"/>
      <c r="W874" s="3"/>
    </row>
    <row r="875" spans="21:23" x14ac:dyDescent="0.2">
      <c r="U875" s="3"/>
      <c r="W875" s="3"/>
    </row>
    <row r="876" spans="21:23" x14ac:dyDescent="0.2">
      <c r="U876" s="3"/>
      <c r="W876" s="3"/>
    </row>
    <row r="877" spans="21:23" x14ac:dyDescent="0.2">
      <c r="U877" s="3"/>
      <c r="W877" s="3"/>
    </row>
    <row r="878" spans="21:23" x14ac:dyDescent="0.2">
      <c r="U878" s="3"/>
      <c r="W878" s="3"/>
    </row>
    <row r="879" spans="21:23" x14ac:dyDescent="0.2">
      <c r="U879" s="3"/>
      <c r="W879" s="3"/>
    </row>
    <row r="880" spans="21:23" x14ac:dyDescent="0.2">
      <c r="U880" s="3"/>
      <c r="W880" s="3"/>
    </row>
    <row r="881" spans="21:23" x14ac:dyDescent="0.2">
      <c r="U881" s="3"/>
      <c r="W881" s="3"/>
    </row>
    <row r="882" spans="21:23" x14ac:dyDescent="0.2">
      <c r="U882" s="3"/>
      <c r="W882" s="3"/>
    </row>
    <row r="883" spans="21:23" x14ac:dyDescent="0.2">
      <c r="U883" s="3"/>
      <c r="W883" s="3"/>
    </row>
    <row r="884" spans="21:23" x14ac:dyDescent="0.2">
      <c r="U884" s="3"/>
      <c r="W884" s="3"/>
    </row>
    <row r="885" spans="21:23" x14ac:dyDescent="0.2">
      <c r="U885" s="3"/>
      <c r="W885" s="3"/>
    </row>
    <row r="886" spans="21:23" x14ac:dyDescent="0.2">
      <c r="U886" s="3"/>
      <c r="W886" s="3"/>
    </row>
    <row r="887" spans="21:23" x14ac:dyDescent="0.2">
      <c r="U887" s="3"/>
      <c r="W887" s="3"/>
    </row>
    <row r="888" spans="21:23" x14ac:dyDescent="0.2">
      <c r="U888" s="3"/>
      <c r="W888" s="3"/>
    </row>
    <row r="889" spans="21:23" x14ac:dyDescent="0.2">
      <c r="U889" s="3"/>
      <c r="W889" s="3"/>
    </row>
    <row r="890" spans="21:23" x14ac:dyDescent="0.2">
      <c r="U890" s="3"/>
      <c r="W890" s="3"/>
    </row>
    <row r="891" spans="21:23" x14ac:dyDescent="0.2">
      <c r="U891" s="3"/>
      <c r="W891" s="3"/>
    </row>
    <row r="892" spans="21:23" x14ac:dyDescent="0.2">
      <c r="U892" s="3"/>
      <c r="W892" s="3"/>
    </row>
    <row r="893" spans="21:23" x14ac:dyDescent="0.2">
      <c r="U893" s="3"/>
      <c r="W893" s="3"/>
    </row>
    <row r="894" spans="21:23" x14ac:dyDescent="0.2">
      <c r="U894" s="3"/>
      <c r="W894" s="3"/>
    </row>
    <row r="895" spans="21:23" x14ac:dyDescent="0.2">
      <c r="U895" s="3"/>
      <c r="W895" s="3"/>
    </row>
    <row r="896" spans="21:23" x14ac:dyDescent="0.2">
      <c r="U896" s="3"/>
      <c r="W896" s="3"/>
    </row>
    <row r="897" spans="21:23" x14ac:dyDescent="0.2">
      <c r="U897" s="3"/>
      <c r="W897" s="3"/>
    </row>
    <row r="898" spans="21:23" x14ac:dyDescent="0.2">
      <c r="U898" s="3"/>
      <c r="W898" s="3"/>
    </row>
    <row r="899" spans="21:23" x14ac:dyDescent="0.2">
      <c r="U899" s="3"/>
      <c r="W899" s="3"/>
    </row>
    <row r="900" spans="21:23" x14ac:dyDescent="0.2">
      <c r="U900" s="3"/>
      <c r="W900" s="3"/>
    </row>
    <row r="901" spans="21:23" x14ac:dyDescent="0.2">
      <c r="U901" s="3"/>
      <c r="W901" s="3"/>
    </row>
    <row r="902" spans="21:23" x14ac:dyDescent="0.2">
      <c r="U902" s="3"/>
      <c r="W902" s="3"/>
    </row>
    <row r="903" spans="21:23" x14ac:dyDescent="0.2">
      <c r="U903" s="3"/>
      <c r="W903" s="3"/>
    </row>
    <row r="904" spans="21:23" x14ac:dyDescent="0.2">
      <c r="U904" s="3"/>
      <c r="W904" s="3"/>
    </row>
    <row r="905" spans="21:23" x14ac:dyDescent="0.2">
      <c r="U905" s="3"/>
      <c r="W905" s="3"/>
    </row>
    <row r="906" spans="21:23" x14ac:dyDescent="0.2">
      <c r="U906" s="3"/>
      <c r="W906" s="3"/>
    </row>
    <row r="907" spans="21:23" x14ac:dyDescent="0.2">
      <c r="U907" s="3"/>
      <c r="W907" s="3"/>
    </row>
    <row r="908" spans="21:23" x14ac:dyDescent="0.2">
      <c r="U908" s="3"/>
      <c r="W908" s="3"/>
    </row>
    <row r="909" spans="21:23" x14ac:dyDescent="0.2">
      <c r="U909" s="3"/>
      <c r="W909" s="3"/>
    </row>
    <row r="910" spans="21:23" x14ac:dyDescent="0.2">
      <c r="U910" s="3"/>
      <c r="W910" s="3"/>
    </row>
    <row r="911" spans="21:23" x14ac:dyDescent="0.2">
      <c r="U911" s="3"/>
      <c r="W911" s="3"/>
    </row>
    <row r="912" spans="21:23" x14ac:dyDescent="0.2">
      <c r="U912" s="3"/>
      <c r="W912" s="3"/>
    </row>
    <row r="913" spans="21:23" x14ac:dyDescent="0.2">
      <c r="U913" s="3"/>
      <c r="W913" s="3"/>
    </row>
    <row r="914" spans="21:23" x14ac:dyDescent="0.2">
      <c r="U914" s="3"/>
      <c r="W914" s="3"/>
    </row>
    <row r="915" spans="21:23" x14ac:dyDescent="0.2">
      <c r="U915" s="3"/>
      <c r="W915" s="3"/>
    </row>
    <row r="916" spans="21:23" x14ac:dyDescent="0.2">
      <c r="U916" s="3"/>
      <c r="W916" s="3"/>
    </row>
    <row r="917" spans="21:23" x14ac:dyDescent="0.2">
      <c r="U917" s="3"/>
      <c r="W917" s="3"/>
    </row>
    <row r="918" spans="21:23" x14ac:dyDescent="0.2">
      <c r="U918" s="3"/>
      <c r="W918" s="3"/>
    </row>
    <row r="919" spans="21:23" x14ac:dyDescent="0.2">
      <c r="U919" s="3"/>
      <c r="W919" s="3"/>
    </row>
    <row r="920" spans="21:23" x14ac:dyDescent="0.2">
      <c r="U920" s="3"/>
      <c r="W920" s="3"/>
    </row>
    <row r="921" spans="21:23" x14ac:dyDescent="0.2">
      <c r="U921" s="3"/>
      <c r="W921" s="3"/>
    </row>
    <row r="922" spans="21:23" x14ac:dyDescent="0.2">
      <c r="U922" s="3"/>
      <c r="W922" s="3"/>
    </row>
    <row r="923" spans="21:23" x14ac:dyDescent="0.2">
      <c r="U923" s="3"/>
      <c r="W923" s="3"/>
    </row>
    <row r="924" spans="21:23" x14ac:dyDescent="0.2">
      <c r="U924" s="3"/>
      <c r="W924" s="3"/>
    </row>
    <row r="925" spans="21:23" x14ac:dyDescent="0.2">
      <c r="U925" s="3"/>
      <c r="W925" s="3"/>
    </row>
    <row r="926" spans="21:23" x14ac:dyDescent="0.2">
      <c r="U926" s="3"/>
      <c r="W926" s="3"/>
    </row>
    <row r="927" spans="21:23" x14ac:dyDescent="0.2">
      <c r="U927" s="3"/>
      <c r="W927" s="3"/>
    </row>
    <row r="928" spans="21:23" x14ac:dyDescent="0.2">
      <c r="U928" s="3"/>
      <c r="W928" s="3"/>
    </row>
    <row r="929" spans="21:23" x14ac:dyDescent="0.2">
      <c r="U929" s="3"/>
      <c r="W929" s="3"/>
    </row>
    <row r="930" spans="21:23" x14ac:dyDescent="0.2">
      <c r="U930" s="3"/>
      <c r="W930" s="3"/>
    </row>
    <row r="931" spans="21:23" x14ac:dyDescent="0.2">
      <c r="U931" s="3"/>
      <c r="W931" s="3"/>
    </row>
    <row r="932" spans="21:23" x14ac:dyDescent="0.2">
      <c r="U932" s="3"/>
      <c r="W932" s="3"/>
    </row>
    <row r="933" spans="21:23" x14ac:dyDescent="0.2">
      <c r="U933" s="3"/>
      <c r="W933" s="3"/>
    </row>
    <row r="934" spans="21:23" x14ac:dyDescent="0.2">
      <c r="U934" s="3"/>
      <c r="W934" s="3"/>
    </row>
    <row r="935" spans="21:23" x14ac:dyDescent="0.2">
      <c r="U935" s="3"/>
      <c r="W935" s="3"/>
    </row>
    <row r="936" spans="21:23" x14ac:dyDescent="0.2">
      <c r="U936" s="3"/>
      <c r="W936" s="3"/>
    </row>
    <row r="937" spans="21:23" x14ac:dyDescent="0.2">
      <c r="U937" s="3"/>
      <c r="W937" s="3"/>
    </row>
    <row r="938" spans="21:23" x14ac:dyDescent="0.2">
      <c r="U938" s="3"/>
      <c r="W938" s="3"/>
    </row>
    <row r="939" spans="21:23" x14ac:dyDescent="0.2">
      <c r="U939" s="3"/>
      <c r="W939" s="3"/>
    </row>
    <row r="940" spans="21:23" x14ac:dyDescent="0.2">
      <c r="U940" s="3"/>
      <c r="W940" s="3"/>
    </row>
    <row r="941" spans="21:23" x14ac:dyDescent="0.2">
      <c r="U941" s="3"/>
      <c r="W941" s="3"/>
    </row>
    <row r="942" spans="21:23" x14ac:dyDescent="0.2">
      <c r="U942" s="3"/>
      <c r="W942" s="3"/>
    </row>
    <row r="943" spans="21:23" x14ac:dyDescent="0.2">
      <c r="U943" s="3"/>
      <c r="W943" s="3"/>
    </row>
    <row r="944" spans="21:23" x14ac:dyDescent="0.2">
      <c r="U944" s="3"/>
      <c r="W944" s="3"/>
    </row>
    <row r="945" spans="21:23" x14ac:dyDescent="0.2">
      <c r="U945" s="3"/>
      <c r="W945" s="3"/>
    </row>
    <row r="946" spans="21:23" x14ac:dyDescent="0.2">
      <c r="U946" s="3"/>
      <c r="W946" s="3"/>
    </row>
    <row r="947" spans="21:23" x14ac:dyDescent="0.2">
      <c r="U947" s="3"/>
      <c r="W947" s="3"/>
    </row>
    <row r="948" spans="21:23" x14ac:dyDescent="0.2">
      <c r="U948" s="3"/>
      <c r="W948" s="3"/>
    </row>
    <row r="949" spans="21:23" x14ac:dyDescent="0.2">
      <c r="U949" s="3"/>
      <c r="W949" s="3"/>
    </row>
    <row r="950" spans="21:23" x14ac:dyDescent="0.2">
      <c r="U950" s="3"/>
      <c r="W950" s="3"/>
    </row>
    <row r="951" spans="21:23" x14ac:dyDescent="0.2">
      <c r="U951" s="3"/>
      <c r="W951" s="3"/>
    </row>
    <row r="952" spans="21:23" x14ac:dyDescent="0.2">
      <c r="U952" s="3"/>
      <c r="W952" s="3"/>
    </row>
    <row r="953" spans="21:23" x14ac:dyDescent="0.2">
      <c r="U953" s="3"/>
      <c r="W953" s="3"/>
    </row>
    <row r="954" spans="21:23" x14ac:dyDescent="0.2">
      <c r="U954" s="3"/>
      <c r="W954" s="3"/>
    </row>
    <row r="955" spans="21:23" x14ac:dyDescent="0.2">
      <c r="U955" s="3"/>
      <c r="W955" s="3"/>
    </row>
    <row r="956" spans="21:23" x14ac:dyDescent="0.2">
      <c r="U956" s="3"/>
      <c r="W956" s="3"/>
    </row>
    <row r="957" spans="21:23" x14ac:dyDescent="0.2">
      <c r="U957" s="3"/>
      <c r="W957" s="3"/>
    </row>
    <row r="958" spans="21:23" x14ac:dyDescent="0.2">
      <c r="U958" s="3"/>
      <c r="W958" s="3"/>
    </row>
    <row r="959" spans="21:23" x14ac:dyDescent="0.2">
      <c r="U959" s="3"/>
      <c r="W959" s="3"/>
    </row>
    <row r="960" spans="21:23" x14ac:dyDescent="0.2">
      <c r="U960" s="3"/>
      <c r="W960" s="3"/>
    </row>
    <row r="961" spans="21:23" x14ac:dyDescent="0.2">
      <c r="U961" s="3"/>
      <c r="W961" s="3"/>
    </row>
    <row r="962" spans="21:23" x14ac:dyDescent="0.2">
      <c r="U962" s="3"/>
      <c r="W962" s="3"/>
    </row>
    <row r="963" spans="21:23" x14ac:dyDescent="0.2">
      <c r="U963" s="3"/>
      <c r="W963" s="3"/>
    </row>
    <row r="964" spans="21:23" x14ac:dyDescent="0.2">
      <c r="U964" s="3"/>
      <c r="W964" s="3"/>
    </row>
    <row r="965" spans="21:23" x14ac:dyDescent="0.2">
      <c r="U965" s="3"/>
      <c r="W965" s="3"/>
    </row>
    <row r="966" spans="21:23" x14ac:dyDescent="0.2">
      <c r="U966" s="3"/>
      <c r="W966" s="3"/>
    </row>
    <row r="967" spans="21:23" x14ac:dyDescent="0.2">
      <c r="U967" s="3"/>
      <c r="W967" s="3"/>
    </row>
    <row r="968" spans="21:23" x14ac:dyDescent="0.2">
      <c r="U968" s="3"/>
      <c r="W968" s="3"/>
    </row>
    <row r="969" spans="21:23" x14ac:dyDescent="0.2">
      <c r="U969" s="3"/>
      <c r="W969" s="3"/>
    </row>
    <row r="970" spans="21:23" x14ac:dyDescent="0.2">
      <c r="U970" s="3"/>
      <c r="W970" s="3"/>
    </row>
    <row r="971" spans="21:23" x14ac:dyDescent="0.2">
      <c r="U971" s="3"/>
      <c r="W971" s="3"/>
    </row>
    <row r="972" spans="21:23" x14ac:dyDescent="0.2">
      <c r="U972" s="3"/>
      <c r="W972" s="3"/>
    </row>
    <row r="973" spans="21:23" x14ac:dyDescent="0.2">
      <c r="U973" s="3"/>
      <c r="W973" s="3"/>
    </row>
    <row r="974" spans="21:23" x14ac:dyDescent="0.2">
      <c r="U974" s="3"/>
      <c r="W974" s="3"/>
    </row>
    <row r="975" spans="21:23" x14ac:dyDescent="0.2">
      <c r="U975" s="3"/>
      <c r="W975" s="3"/>
    </row>
    <row r="976" spans="21:23" x14ac:dyDescent="0.2">
      <c r="U976" s="3"/>
      <c r="W976" s="3"/>
    </row>
    <row r="977" spans="21:23" x14ac:dyDescent="0.2">
      <c r="U977" s="3"/>
      <c r="W977" s="3"/>
    </row>
    <row r="978" spans="21:23" x14ac:dyDescent="0.2">
      <c r="U978" s="3"/>
      <c r="W978" s="3"/>
    </row>
    <row r="979" spans="21:23" x14ac:dyDescent="0.2">
      <c r="U979" s="3"/>
      <c r="W979" s="3"/>
    </row>
    <row r="980" spans="21:23" x14ac:dyDescent="0.2">
      <c r="U980" s="3"/>
      <c r="W980" s="3"/>
    </row>
    <row r="981" spans="21:23" x14ac:dyDescent="0.2">
      <c r="U981" s="3"/>
      <c r="W981" s="3"/>
    </row>
    <row r="982" spans="21:23" x14ac:dyDescent="0.2">
      <c r="U982" s="3"/>
      <c r="W982" s="3"/>
    </row>
    <row r="983" spans="21:23" x14ac:dyDescent="0.2">
      <c r="U983" s="3"/>
      <c r="W983" s="3"/>
    </row>
    <row r="984" spans="21:23" x14ac:dyDescent="0.2">
      <c r="U984" s="3"/>
      <c r="W984" s="3"/>
    </row>
    <row r="985" spans="21:23" x14ac:dyDescent="0.2">
      <c r="U985" s="3"/>
      <c r="W985" s="3"/>
    </row>
    <row r="986" spans="21:23" x14ac:dyDescent="0.2">
      <c r="U986" s="3"/>
      <c r="W986" s="3"/>
    </row>
    <row r="987" spans="21:23" x14ac:dyDescent="0.2">
      <c r="U987" s="3"/>
      <c r="W987" s="3"/>
    </row>
    <row r="988" spans="21:23" x14ac:dyDescent="0.2">
      <c r="U988" s="3"/>
      <c r="W988" s="3"/>
    </row>
    <row r="989" spans="21:23" x14ac:dyDescent="0.2">
      <c r="U989" s="3"/>
      <c r="W989" s="3"/>
    </row>
    <row r="990" spans="21:23" x14ac:dyDescent="0.2">
      <c r="U990" s="3"/>
      <c r="W990" s="3"/>
    </row>
    <row r="991" spans="21:23" x14ac:dyDescent="0.2">
      <c r="U991" s="3"/>
      <c r="W991" s="3"/>
    </row>
    <row r="992" spans="21:23" x14ac:dyDescent="0.2">
      <c r="U992" s="3"/>
      <c r="W992" s="3"/>
    </row>
    <row r="993" spans="21:23" x14ac:dyDescent="0.2">
      <c r="U993" s="3"/>
      <c r="W993" s="3"/>
    </row>
    <row r="994" spans="21:23" x14ac:dyDescent="0.2">
      <c r="U994" s="3"/>
      <c r="W994" s="3"/>
    </row>
    <row r="995" spans="21:23" x14ac:dyDescent="0.2">
      <c r="U995" s="3"/>
      <c r="W995" s="3"/>
    </row>
    <row r="996" spans="21:23" x14ac:dyDescent="0.2">
      <c r="U996" s="3"/>
      <c r="W996" s="3"/>
    </row>
    <row r="997" spans="21:23" x14ac:dyDescent="0.2">
      <c r="U997" s="3"/>
      <c r="W997" s="3"/>
    </row>
    <row r="998" spans="21:23" x14ac:dyDescent="0.2">
      <c r="U998" s="3"/>
      <c r="W998" s="3"/>
    </row>
    <row r="999" spans="21:23" x14ac:dyDescent="0.2">
      <c r="U999" s="3"/>
      <c r="W999" s="3"/>
    </row>
    <row r="1000" spans="21:23" x14ac:dyDescent="0.2">
      <c r="U1000" s="3"/>
      <c r="W1000" s="3"/>
    </row>
    <row r="1001" spans="21:23" x14ac:dyDescent="0.2">
      <c r="U1001" s="3"/>
      <c r="W1001" s="3"/>
    </row>
    <row r="1002" spans="21:23" x14ac:dyDescent="0.2">
      <c r="U1002" s="3"/>
      <c r="W1002" s="3"/>
    </row>
    <row r="1003" spans="21:23" x14ac:dyDescent="0.2">
      <c r="U1003" s="3"/>
      <c r="W1003" s="3"/>
    </row>
    <row r="1004" spans="21:23" x14ac:dyDescent="0.2">
      <c r="U1004" s="3"/>
      <c r="W1004" s="3"/>
    </row>
    <row r="1005" spans="21:23" x14ac:dyDescent="0.2">
      <c r="U1005" s="3"/>
      <c r="W1005" s="3"/>
    </row>
    <row r="1006" spans="21:23" x14ac:dyDescent="0.2">
      <c r="U1006" s="3"/>
      <c r="W1006" s="3"/>
    </row>
    <row r="1007" spans="21:23" x14ac:dyDescent="0.2">
      <c r="U1007" s="3"/>
      <c r="W1007" s="3"/>
    </row>
    <row r="1008" spans="21:23" x14ac:dyDescent="0.2">
      <c r="U1008" s="3"/>
      <c r="W1008" s="3"/>
    </row>
    <row r="1009" spans="21:23" x14ac:dyDescent="0.2">
      <c r="U1009" s="3"/>
      <c r="W1009" s="3"/>
    </row>
    <row r="1010" spans="21:23" x14ac:dyDescent="0.2">
      <c r="U1010" s="3"/>
      <c r="W1010" s="3"/>
    </row>
    <row r="1011" spans="21:23" x14ac:dyDescent="0.2">
      <c r="U1011" s="3"/>
      <c r="W1011" s="3"/>
    </row>
    <row r="1012" spans="21:23" x14ac:dyDescent="0.2">
      <c r="U1012" s="3"/>
      <c r="W1012" s="3"/>
    </row>
    <row r="1013" spans="21:23" x14ac:dyDescent="0.2">
      <c r="U1013" s="3"/>
      <c r="W1013" s="3"/>
    </row>
    <row r="1014" spans="21:23" x14ac:dyDescent="0.2">
      <c r="U1014" s="3"/>
      <c r="W1014" s="3"/>
    </row>
    <row r="1015" spans="21:23" x14ac:dyDescent="0.2">
      <c r="U1015" s="3"/>
      <c r="W1015" s="3"/>
    </row>
    <row r="1016" spans="21:23" x14ac:dyDescent="0.2">
      <c r="U1016" s="3"/>
      <c r="W1016" s="3"/>
    </row>
    <row r="1017" spans="21:23" x14ac:dyDescent="0.2">
      <c r="U1017" s="3"/>
      <c r="W1017" s="3"/>
    </row>
    <row r="1018" spans="21:23" x14ac:dyDescent="0.2">
      <c r="U1018" s="3"/>
      <c r="W1018" s="3"/>
    </row>
    <row r="1019" spans="21:23" x14ac:dyDescent="0.2">
      <c r="U1019" s="3"/>
      <c r="W1019" s="3"/>
    </row>
    <row r="1020" spans="21:23" x14ac:dyDescent="0.2">
      <c r="U1020" s="3"/>
      <c r="W1020" s="3"/>
    </row>
    <row r="1021" spans="21:23" x14ac:dyDescent="0.2">
      <c r="U1021" s="3"/>
      <c r="W1021" s="3"/>
    </row>
    <row r="1022" spans="21:23" x14ac:dyDescent="0.2">
      <c r="U1022" s="3"/>
      <c r="W1022" s="3"/>
    </row>
    <row r="1023" spans="21:23" x14ac:dyDescent="0.2">
      <c r="U1023" s="3"/>
      <c r="W1023" s="3"/>
    </row>
    <row r="1024" spans="21:23" x14ac:dyDescent="0.2">
      <c r="U1024" s="3"/>
      <c r="W1024" s="3"/>
    </row>
    <row r="1025" spans="21:23" x14ac:dyDescent="0.2">
      <c r="U1025" s="3"/>
      <c r="W1025" s="3"/>
    </row>
    <row r="1026" spans="21:23" x14ac:dyDescent="0.2">
      <c r="U1026" s="3"/>
      <c r="W1026" s="3"/>
    </row>
    <row r="1027" spans="21:23" x14ac:dyDescent="0.2">
      <c r="U1027" s="3"/>
      <c r="W1027" s="3"/>
    </row>
    <row r="1028" spans="21:23" x14ac:dyDescent="0.2">
      <c r="U1028" s="3"/>
      <c r="W1028" s="3"/>
    </row>
    <row r="1029" spans="21:23" x14ac:dyDescent="0.2">
      <c r="U1029" s="3"/>
      <c r="W1029" s="3"/>
    </row>
    <row r="1030" spans="21:23" x14ac:dyDescent="0.2">
      <c r="U1030" s="3"/>
      <c r="W1030" s="3"/>
    </row>
    <row r="1031" spans="21:23" x14ac:dyDescent="0.2">
      <c r="U1031" s="3"/>
      <c r="W1031" s="3"/>
    </row>
    <row r="1032" spans="21:23" x14ac:dyDescent="0.2">
      <c r="U1032" s="3"/>
      <c r="W1032" s="3"/>
    </row>
    <row r="1033" spans="21:23" x14ac:dyDescent="0.2">
      <c r="U1033" s="3"/>
      <c r="W1033" s="3"/>
    </row>
    <row r="1034" spans="21:23" x14ac:dyDescent="0.2">
      <c r="U1034" s="3"/>
      <c r="W1034" s="3"/>
    </row>
    <row r="1035" spans="21:23" x14ac:dyDescent="0.2">
      <c r="U1035" s="3"/>
      <c r="W1035" s="3"/>
    </row>
    <row r="1036" spans="21:23" x14ac:dyDescent="0.2">
      <c r="U1036" s="3"/>
      <c r="W1036" s="3"/>
    </row>
    <row r="1037" spans="21:23" x14ac:dyDescent="0.2">
      <c r="U1037" s="3"/>
      <c r="W1037" s="3"/>
    </row>
    <row r="1038" spans="21:23" x14ac:dyDescent="0.2">
      <c r="U1038" s="3"/>
      <c r="W1038" s="3"/>
    </row>
    <row r="1039" spans="21:23" x14ac:dyDescent="0.2">
      <c r="U1039" s="3"/>
      <c r="W1039" s="3"/>
    </row>
    <row r="1040" spans="21:23" x14ac:dyDescent="0.2">
      <c r="U1040" s="3"/>
      <c r="W1040" s="3"/>
    </row>
    <row r="1041" spans="21:23" x14ac:dyDescent="0.2">
      <c r="U1041" s="3"/>
      <c r="W1041" s="3"/>
    </row>
    <row r="1042" spans="21:23" x14ac:dyDescent="0.2">
      <c r="U1042" s="3"/>
      <c r="W1042" s="3"/>
    </row>
    <row r="1043" spans="21:23" x14ac:dyDescent="0.2">
      <c r="U1043" s="3"/>
      <c r="W1043" s="3"/>
    </row>
    <row r="1044" spans="21:23" x14ac:dyDescent="0.2">
      <c r="U1044" s="3"/>
      <c r="W1044" s="3"/>
    </row>
    <row r="1045" spans="21:23" x14ac:dyDescent="0.2">
      <c r="U1045" s="3"/>
      <c r="W1045" s="3"/>
    </row>
    <row r="1046" spans="21:23" x14ac:dyDescent="0.2">
      <c r="U1046" s="3"/>
      <c r="W1046" s="3"/>
    </row>
    <row r="1047" spans="21:23" x14ac:dyDescent="0.2">
      <c r="U1047" s="3"/>
      <c r="W1047" s="3"/>
    </row>
    <row r="1048" spans="21:23" x14ac:dyDescent="0.2">
      <c r="U1048" s="3"/>
      <c r="W1048" s="3"/>
    </row>
    <row r="1049" spans="21:23" x14ac:dyDescent="0.2">
      <c r="U1049" s="3"/>
      <c r="W1049" s="3"/>
    </row>
    <row r="1050" spans="21:23" x14ac:dyDescent="0.2">
      <c r="U1050" s="3"/>
      <c r="W1050" s="3"/>
    </row>
    <row r="1051" spans="21:23" x14ac:dyDescent="0.2">
      <c r="U1051" s="3"/>
      <c r="W1051" s="3"/>
    </row>
    <row r="1052" spans="21:23" x14ac:dyDescent="0.2">
      <c r="U1052" s="3"/>
      <c r="W1052" s="3"/>
    </row>
    <row r="1053" spans="21:23" x14ac:dyDescent="0.2">
      <c r="U1053" s="3"/>
      <c r="W1053" s="3"/>
    </row>
    <row r="1054" spans="21:23" x14ac:dyDescent="0.2">
      <c r="U1054" s="3"/>
      <c r="W1054" s="3"/>
    </row>
    <row r="1055" spans="21:23" x14ac:dyDescent="0.2">
      <c r="U1055" s="3"/>
      <c r="W1055" s="3"/>
    </row>
    <row r="1056" spans="21:23" x14ac:dyDescent="0.2">
      <c r="U1056" s="3"/>
      <c r="W1056" s="3"/>
    </row>
    <row r="1057" spans="21:23" x14ac:dyDescent="0.2">
      <c r="U1057" s="3"/>
      <c r="W1057" s="3"/>
    </row>
    <row r="1058" spans="21:23" x14ac:dyDescent="0.2">
      <c r="U1058" s="3"/>
      <c r="W1058" s="3"/>
    </row>
    <row r="1059" spans="21:23" x14ac:dyDescent="0.2">
      <c r="U1059" s="3"/>
      <c r="W1059" s="3"/>
    </row>
    <row r="1060" spans="21:23" x14ac:dyDescent="0.2">
      <c r="U1060" s="3"/>
      <c r="W1060" s="3"/>
    </row>
    <row r="1061" spans="21:23" x14ac:dyDescent="0.2">
      <c r="U1061" s="3"/>
      <c r="W1061" s="3"/>
    </row>
    <row r="1062" spans="21:23" x14ac:dyDescent="0.2">
      <c r="U1062" s="3"/>
      <c r="W1062" s="3"/>
    </row>
    <row r="1063" spans="21:23" x14ac:dyDescent="0.2">
      <c r="U1063" s="3"/>
      <c r="W1063" s="3"/>
    </row>
    <row r="1064" spans="21:23" x14ac:dyDescent="0.2">
      <c r="U1064" s="3"/>
      <c r="W1064" s="3"/>
    </row>
    <row r="1065" spans="21:23" x14ac:dyDescent="0.2">
      <c r="U1065" s="3"/>
      <c r="W1065" s="3"/>
    </row>
    <row r="1066" spans="21:23" x14ac:dyDescent="0.2">
      <c r="U1066" s="3"/>
      <c r="W1066" s="3"/>
    </row>
    <row r="1067" spans="21:23" x14ac:dyDescent="0.2">
      <c r="U1067" s="3"/>
      <c r="W1067" s="3"/>
    </row>
    <row r="1068" spans="21:23" x14ac:dyDescent="0.2">
      <c r="U1068" s="3"/>
      <c r="W1068" s="3"/>
    </row>
    <row r="1069" spans="21:23" x14ac:dyDescent="0.2">
      <c r="U1069" s="3"/>
      <c r="W1069" s="3"/>
    </row>
    <row r="1070" spans="21:23" x14ac:dyDescent="0.2">
      <c r="U1070" s="3"/>
      <c r="W1070" s="3"/>
    </row>
    <row r="1071" spans="21:23" x14ac:dyDescent="0.2">
      <c r="U1071" s="3"/>
      <c r="W1071" s="3"/>
    </row>
    <row r="1072" spans="21:23" x14ac:dyDescent="0.2">
      <c r="U1072" s="3"/>
      <c r="W1072" s="3"/>
    </row>
    <row r="1073" spans="21:23" x14ac:dyDescent="0.2">
      <c r="U1073" s="3"/>
      <c r="W1073" s="3"/>
    </row>
    <row r="1074" spans="21:23" x14ac:dyDescent="0.2">
      <c r="U1074" s="3"/>
      <c r="W1074" s="3"/>
    </row>
    <row r="1075" spans="21:23" x14ac:dyDescent="0.2">
      <c r="U1075" s="3"/>
      <c r="W1075" s="3"/>
    </row>
    <row r="1076" spans="21:23" x14ac:dyDescent="0.2">
      <c r="U1076" s="3"/>
      <c r="W1076" s="3"/>
    </row>
    <row r="1077" spans="21:23" x14ac:dyDescent="0.2">
      <c r="U1077" s="3"/>
      <c r="W1077" s="3"/>
    </row>
    <row r="1078" spans="21:23" x14ac:dyDescent="0.2">
      <c r="U1078" s="3"/>
      <c r="W1078" s="3"/>
    </row>
    <row r="1079" spans="21:23" x14ac:dyDescent="0.2">
      <c r="U1079" s="3"/>
      <c r="W1079" s="3"/>
    </row>
    <row r="1080" spans="21:23" x14ac:dyDescent="0.2">
      <c r="U1080" s="3"/>
      <c r="W1080" s="3"/>
    </row>
    <row r="1081" spans="21:23" x14ac:dyDescent="0.2">
      <c r="U1081" s="3"/>
      <c r="W1081" s="3"/>
    </row>
    <row r="1082" spans="21:23" x14ac:dyDescent="0.2">
      <c r="U1082" s="3"/>
      <c r="W1082" s="3"/>
    </row>
    <row r="1083" spans="21:23" x14ac:dyDescent="0.2">
      <c r="U1083" s="3"/>
      <c r="W1083" s="3"/>
    </row>
    <row r="1084" spans="21:23" x14ac:dyDescent="0.2">
      <c r="U1084" s="3"/>
      <c r="W1084" s="3"/>
    </row>
    <row r="1085" spans="21:23" x14ac:dyDescent="0.2">
      <c r="U1085" s="3"/>
      <c r="W1085" s="3"/>
    </row>
    <row r="1086" spans="21:23" x14ac:dyDescent="0.2">
      <c r="U1086" s="3"/>
      <c r="W1086" s="3"/>
    </row>
    <row r="1087" spans="21:23" x14ac:dyDescent="0.2">
      <c r="U1087" s="3"/>
      <c r="W1087" s="3"/>
    </row>
    <row r="1088" spans="21:23" x14ac:dyDescent="0.2">
      <c r="U1088" s="3"/>
      <c r="W1088" s="3"/>
    </row>
    <row r="1089" spans="21:23" x14ac:dyDescent="0.2">
      <c r="U1089" s="3"/>
      <c r="W1089" s="3"/>
    </row>
    <row r="1090" spans="21:23" x14ac:dyDescent="0.2">
      <c r="U1090" s="3"/>
      <c r="W1090" s="3"/>
    </row>
    <row r="1091" spans="21:23" x14ac:dyDescent="0.2">
      <c r="U1091" s="3"/>
      <c r="W1091" s="3"/>
    </row>
    <row r="1092" spans="21:23" x14ac:dyDescent="0.2">
      <c r="U1092" s="3"/>
      <c r="W1092" s="3"/>
    </row>
    <row r="1093" spans="21:23" x14ac:dyDescent="0.2">
      <c r="U1093" s="3"/>
      <c r="W1093" s="3"/>
    </row>
    <row r="1094" spans="21:23" x14ac:dyDescent="0.2">
      <c r="U1094" s="3"/>
      <c r="W1094" s="3"/>
    </row>
    <row r="1095" spans="21:23" x14ac:dyDescent="0.2">
      <c r="U1095" s="3"/>
      <c r="W1095" s="3"/>
    </row>
    <row r="1096" spans="21:23" x14ac:dyDescent="0.2">
      <c r="U1096" s="3"/>
      <c r="W1096" s="3"/>
    </row>
    <row r="1097" spans="21:23" x14ac:dyDescent="0.2">
      <c r="U1097" s="3"/>
      <c r="W1097" s="3"/>
    </row>
    <row r="1098" spans="21:23" x14ac:dyDescent="0.2">
      <c r="U1098" s="3"/>
      <c r="W1098" s="3"/>
    </row>
    <row r="1099" spans="21:23" x14ac:dyDescent="0.2">
      <c r="U1099" s="3"/>
      <c r="W1099" s="3"/>
    </row>
    <row r="1100" spans="21:23" x14ac:dyDescent="0.2">
      <c r="U1100" s="3"/>
      <c r="W1100" s="3"/>
    </row>
    <row r="1101" spans="21:23" x14ac:dyDescent="0.2">
      <c r="U1101" s="3"/>
      <c r="W1101" s="3"/>
    </row>
    <row r="1102" spans="21:23" x14ac:dyDescent="0.2">
      <c r="U1102" s="3"/>
      <c r="W1102" s="3"/>
    </row>
    <row r="1103" spans="21:23" x14ac:dyDescent="0.2">
      <c r="U1103" s="3"/>
      <c r="W1103" s="3"/>
    </row>
    <row r="1104" spans="21:23" x14ac:dyDescent="0.2">
      <c r="U1104" s="3"/>
      <c r="W1104" s="3"/>
    </row>
    <row r="1105" spans="21:23" x14ac:dyDescent="0.2">
      <c r="U1105" s="3"/>
      <c r="W1105" s="3"/>
    </row>
    <row r="1106" spans="21:23" x14ac:dyDescent="0.2">
      <c r="U1106" s="3"/>
      <c r="W1106" s="3"/>
    </row>
    <row r="1107" spans="21:23" x14ac:dyDescent="0.2">
      <c r="U1107" s="3"/>
      <c r="W1107" s="3"/>
    </row>
    <row r="1108" spans="21:23" x14ac:dyDescent="0.2">
      <c r="U1108" s="3"/>
      <c r="W1108" s="3"/>
    </row>
    <row r="1109" spans="21:23" x14ac:dyDescent="0.2">
      <c r="U1109" s="3"/>
      <c r="W1109" s="3"/>
    </row>
    <row r="1110" spans="21:23" x14ac:dyDescent="0.2">
      <c r="U1110" s="3"/>
      <c r="W1110" s="3"/>
    </row>
    <row r="1111" spans="21:23" x14ac:dyDescent="0.2">
      <c r="U1111" s="3"/>
      <c r="W1111" s="3"/>
    </row>
    <row r="1112" spans="21:23" x14ac:dyDescent="0.2">
      <c r="U1112" s="3"/>
      <c r="W1112" s="3"/>
    </row>
    <row r="1113" spans="21:23" x14ac:dyDescent="0.2">
      <c r="U1113" s="3"/>
      <c r="W1113" s="3"/>
    </row>
    <row r="1114" spans="21:23" x14ac:dyDescent="0.2">
      <c r="U1114" s="3"/>
      <c r="W1114" s="3"/>
    </row>
    <row r="1115" spans="21:23" x14ac:dyDescent="0.2">
      <c r="U1115" s="3"/>
      <c r="W1115" s="3"/>
    </row>
    <row r="1116" spans="21:23" x14ac:dyDescent="0.2">
      <c r="U1116" s="3"/>
      <c r="W1116" s="3"/>
    </row>
    <row r="1117" spans="21:23" x14ac:dyDescent="0.2">
      <c r="U1117" s="3"/>
      <c r="W1117" s="3"/>
    </row>
    <row r="1118" spans="21:23" x14ac:dyDescent="0.2">
      <c r="U1118" s="3"/>
      <c r="W1118" s="3"/>
    </row>
    <row r="1119" spans="21:23" x14ac:dyDescent="0.2">
      <c r="U1119" s="3"/>
      <c r="W1119" s="3"/>
    </row>
    <row r="1120" spans="21:23" x14ac:dyDescent="0.2">
      <c r="U1120" s="3"/>
      <c r="W1120" s="3"/>
    </row>
    <row r="1121" spans="21:23" x14ac:dyDescent="0.2">
      <c r="U1121" s="3"/>
      <c r="W1121" s="3"/>
    </row>
    <row r="1122" spans="21:23" x14ac:dyDescent="0.2">
      <c r="U1122" s="3"/>
      <c r="W1122" s="3"/>
    </row>
    <row r="1123" spans="21:23" x14ac:dyDescent="0.2">
      <c r="U1123" s="3"/>
      <c r="W1123" s="3"/>
    </row>
    <row r="1124" spans="21:23" x14ac:dyDescent="0.2">
      <c r="U1124" s="3"/>
      <c r="W1124" s="3"/>
    </row>
    <row r="1125" spans="21:23" x14ac:dyDescent="0.2">
      <c r="U1125" s="3"/>
      <c r="W1125" s="3"/>
    </row>
    <row r="1126" spans="21:23" x14ac:dyDescent="0.2">
      <c r="U1126" s="3"/>
      <c r="W1126" s="3"/>
    </row>
    <row r="1127" spans="21:23" x14ac:dyDescent="0.2">
      <c r="U1127" s="3"/>
      <c r="W1127" s="3"/>
    </row>
    <row r="1128" spans="21:23" x14ac:dyDescent="0.2">
      <c r="U1128" s="3"/>
      <c r="W1128" s="3"/>
    </row>
    <row r="1129" spans="21:23" x14ac:dyDescent="0.2">
      <c r="U1129" s="3"/>
      <c r="W1129" s="3"/>
    </row>
    <row r="1130" spans="21:23" x14ac:dyDescent="0.2">
      <c r="U1130" s="3"/>
      <c r="W1130" s="3"/>
    </row>
    <row r="1131" spans="21:23" x14ac:dyDescent="0.2">
      <c r="U1131" s="3"/>
      <c r="W1131" s="3"/>
    </row>
    <row r="1132" spans="21:23" x14ac:dyDescent="0.2">
      <c r="U1132" s="3"/>
      <c r="W1132" s="3"/>
    </row>
    <row r="1133" spans="21:23" x14ac:dyDescent="0.2">
      <c r="U1133" s="3"/>
      <c r="W1133" s="3"/>
    </row>
    <row r="1134" spans="21:23" x14ac:dyDescent="0.2">
      <c r="U1134" s="3"/>
      <c r="W1134" s="3"/>
    </row>
    <row r="1135" spans="21:23" x14ac:dyDescent="0.2">
      <c r="U1135" s="3"/>
      <c r="W1135" s="3"/>
    </row>
    <row r="1136" spans="21:23" x14ac:dyDescent="0.2">
      <c r="U1136" s="3"/>
      <c r="W1136" s="3"/>
    </row>
    <row r="1137" spans="21:23" x14ac:dyDescent="0.2">
      <c r="U1137" s="3"/>
      <c r="W1137" s="3"/>
    </row>
    <row r="1138" spans="21:23" x14ac:dyDescent="0.2">
      <c r="U1138" s="3"/>
      <c r="W1138" s="3"/>
    </row>
    <row r="1139" spans="21:23" x14ac:dyDescent="0.2">
      <c r="U1139" s="3"/>
      <c r="W1139" s="3"/>
    </row>
    <row r="1140" spans="21:23" x14ac:dyDescent="0.2">
      <c r="U1140" s="3"/>
      <c r="W1140" s="3"/>
    </row>
    <row r="1141" spans="21:23" x14ac:dyDescent="0.2">
      <c r="U1141" s="3"/>
      <c r="W1141" s="3"/>
    </row>
    <row r="1142" spans="21:23" x14ac:dyDescent="0.2">
      <c r="U1142" s="3"/>
      <c r="W1142" s="3"/>
    </row>
    <row r="1143" spans="21:23" x14ac:dyDescent="0.2">
      <c r="U1143" s="3"/>
      <c r="W1143" s="3"/>
    </row>
    <row r="1144" spans="21:23" x14ac:dyDescent="0.2">
      <c r="U1144" s="3"/>
      <c r="W1144" s="3"/>
    </row>
    <row r="1145" spans="21:23" x14ac:dyDescent="0.2">
      <c r="U1145" s="3"/>
      <c r="W1145" s="3"/>
    </row>
    <row r="1146" spans="21:23" x14ac:dyDescent="0.2">
      <c r="U1146" s="3"/>
      <c r="W1146" s="3"/>
    </row>
    <row r="1147" spans="21:23" x14ac:dyDescent="0.2">
      <c r="U1147" s="3"/>
      <c r="W1147" s="3"/>
    </row>
    <row r="1148" spans="21:23" x14ac:dyDescent="0.2">
      <c r="U1148" s="3"/>
      <c r="W1148" s="3"/>
    </row>
    <row r="1149" spans="21:23" x14ac:dyDescent="0.2">
      <c r="U1149" s="3"/>
      <c r="W1149" s="3"/>
    </row>
    <row r="1150" spans="21:23" x14ac:dyDescent="0.2">
      <c r="U1150" s="3"/>
      <c r="W1150" s="3"/>
    </row>
    <row r="1151" spans="21:23" x14ac:dyDescent="0.2">
      <c r="U1151" s="3"/>
      <c r="W1151" s="3"/>
    </row>
    <row r="1152" spans="21:23" x14ac:dyDescent="0.2">
      <c r="U1152" s="3"/>
      <c r="W1152" s="3"/>
    </row>
    <row r="1153" spans="21:23" x14ac:dyDescent="0.2">
      <c r="U1153" s="3"/>
      <c r="W1153" s="3"/>
    </row>
    <row r="1154" spans="21:23" x14ac:dyDescent="0.2">
      <c r="U1154" s="3"/>
      <c r="W1154" s="3"/>
    </row>
    <row r="1155" spans="21:23" x14ac:dyDescent="0.2">
      <c r="U1155" s="3"/>
      <c r="W1155" s="3"/>
    </row>
    <row r="1156" spans="21:23" x14ac:dyDescent="0.2">
      <c r="U1156" s="3"/>
      <c r="W1156" s="3"/>
    </row>
    <row r="1157" spans="21:23" x14ac:dyDescent="0.2">
      <c r="U1157" s="3"/>
      <c r="W1157" s="3"/>
    </row>
    <row r="1158" spans="21:23" x14ac:dyDescent="0.2">
      <c r="U1158" s="3"/>
      <c r="W1158" s="3"/>
    </row>
    <row r="1159" spans="21:23" x14ac:dyDescent="0.2">
      <c r="U1159" s="3"/>
      <c r="W1159" s="3"/>
    </row>
    <row r="1160" spans="21:23" x14ac:dyDescent="0.2">
      <c r="U1160" s="3"/>
      <c r="W1160" s="3"/>
    </row>
    <row r="1161" spans="21:23" x14ac:dyDescent="0.2">
      <c r="U1161" s="3"/>
      <c r="W1161" s="3"/>
    </row>
    <row r="1162" spans="21:23" x14ac:dyDescent="0.2">
      <c r="U1162" s="3"/>
      <c r="W1162" s="3"/>
    </row>
    <row r="1163" spans="21:23" x14ac:dyDescent="0.2">
      <c r="U1163" s="3"/>
      <c r="W1163" s="3"/>
    </row>
    <row r="1164" spans="21:23" x14ac:dyDescent="0.2">
      <c r="U1164" s="3"/>
      <c r="W1164" s="3"/>
    </row>
    <row r="1165" spans="21:23" x14ac:dyDescent="0.2">
      <c r="U1165" s="3"/>
      <c r="W1165" s="3"/>
    </row>
    <row r="1166" spans="21:23" x14ac:dyDescent="0.2">
      <c r="U1166" s="3"/>
      <c r="W1166" s="3"/>
    </row>
    <row r="1167" spans="21:23" x14ac:dyDescent="0.2">
      <c r="U1167" s="3"/>
      <c r="W1167" s="3"/>
    </row>
    <row r="1168" spans="21:23" x14ac:dyDescent="0.2">
      <c r="U1168" s="3"/>
      <c r="W1168" s="3"/>
    </row>
    <row r="1169" spans="21:23" x14ac:dyDescent="0.2">
      <c r="U1169" s="3"/>
      <c r="W1169" s="3"/>
    </row>
    <row r="1170" spans="21:23" x14ac:dyDescent="0.2">
      <c r="U1170" s="3"/>
      <c r="W1170" s="3"/>
    </row>
    <row r="1171" spans="21:23" x14ac:dyDescent="0.2">
      <c r="U1171" s="3"/>
      <c r="W1171" s="3"/>
    </row>
    <row r="1172" spans="21:23" x14ac:dyDescent="0.2">
      <c r="U1172" s="3"/>
      <c r="W1172" s="3"/>
    </row>
    <row r="1173" spans="21:23" x14ac:dyDescent="0.2">
      <c r="U1173" s="3"/>
      <c r="W1173" s="3"/>
    </row>
    <row r="1174" spans="21:23" x14ac:dyDescent="0.2">
      <c r="U1174" s="3"/>
      <c r="W1174" s="3"/>
    </row>
    <row r="1175" spans="21:23" x14ac:dyDescent="0.2">
      <c r="U1175" s="3"/>
      <c r="W1175" s="3"/>
    </row>
    <row r="1176" spans="21:23" x14ac:dyDescent="0.2">
      <c r="U1176" s="3"/>
      <c r="W1176" s="3"/>
    </row>
    <row r="1177" spans="21:23" x14ac:dyDescent="0.2">
      <c r="U1177" s="3"/>
      <c r="W1177" s="3"/>
    </row>
    <row r="1178" spans="21:23" x14ac:dyDescent="0.2">
      <c r="U1178" s="3"/>
      <c r="W1178" s="3"/>
    </row>
    <row r="1179" spans="21:23" x14ac:dyDescent="0.2">
      <c r="U1179" s="3"/>
      <c r="W1179" s="3"/>
    </row>
    <row r="1180" spans="21:23" x14ac:dyDescent="0.2">
      <c r="U1180" s="3"/>
      <c r="W1180" s="3"/>
    </row>
    <row r="1181" spans="21:23" x14ac:dyDescent="0.2">
      <c r="U1181" s="3"/>
      <c r="W1181" s="3"/>
    </row>
    <row r="1182" spans="21:23" x14ac:dyDescent="0.2">
      <c r="U1182" s="3"/>
      <c r="W1182" s="3"/>
    </row>
    <row r="1183" spans="21:23" x14ac:dyDescent="0.2">
      <c r="U1183" s="3"/>
      <c r="W1183" s="3"/>
    </row>
    <row r="1184" spans="21:23" x14ac:dyDescent="0.2">
      <c r="U1184" s="3"/>
      <c r="W1184" s="3"/>
    </row>
    <row r="1185" spans="21:23" x14ac:dyDescent="0.2">
      <c r="U1185" s="3"/>
      <c r="W1185" s="3"/>
    </row>
    <row r="1186" spans="21:23" x14ac:dyDescent="0.2">
      <c r="U1186" s="3"/>
      <c r="W1186" s="3"/>
    </row>
    <row r="1187" spans="21:23" x14ac:dyDescent="0.2">
      <c r="U1187" s="3"/>
      <c r="W1187" s="3"/>
    </row>
    <row r="1188" spans="21:23" x14ac:dyDescent="0.2">
      <c r="U1188" s="3"/>
      <c r="W1188" s="3"/>
    </row>
    <row r="1189" spans="21:23" x14ac:dyDescent="0.2">
      <c r="U1189" s="3"/>
      <c r="W1189" s="3"/>
    </row>
    <row r="1190" spans="21:23" x14ac:dyDescent="0.2">
      <c r="U1190" s="3"/>
      <c r="W1190" s="3"/>
    </row>
    <row r="1191" spans="21:23" x14ac:dyDescent="0.2">
      <c r="U1191" s="3"/>
      <c r="W1191" s="3"/>
    </row>
    <row r="1192" spans="21:23" x14ac:dyDescent="0.2">
      <c r="U1192" s="3"/>
      <c r="W1192" s="3"/>
    </row>
    <row r="1193" spans="21:23" x14ac:dyDescent="0.2">
      <c r="U1193" s="3"/>
      <c r="W1193" s="3"/>
    </row>
    <row r="1194" spans="21:23" x14ac:dyDescent="0.2">
      <c r="U1194" s="3"/>
      <c r="W1194" s="3"/>
    </row>
    <row r="1195" spans="21:23" x14ac:dyDescent="0.2">
      <c r="U1195" s="3"/>
      <c r="W1195" s="3"/>
    </row>
    <row r="1196" spans="21:23" x14ac:dyDescent="0.2">
      <c r="U1196" s="3"/>
      <c r="W1196" s="3"/>
    </row>
    <row r="1197" spans="21:23" x14ac:dyDescent="0.2">
      <c r="U1197" s="3"/>
      <c r="W1197" s="3"/>
    </row>
    <row r="1198" spans="21:23" x14ac:dyDescent="0.2">
      <c r="U1198" s="3"/>
      <c r="W1198" s="3"/>
    </row>
    <row r="1199" spans="21:23" x14ac:dyDescent="0.2">
      <c r="U1199" s="3"/>
      <c r="W1199" s="3"/>
    </row>
    <row r="1200" spans="21:23" x14ac:dyDescent="0.2">
      <c r="U1200" s="3"/>
      <c r="W1200" s="3"/>
    </row>
    <row r="1201" spans="21:23" x14ac:dyDescent="0.2">
      <c r="U1201" s="3"/>
      <c r="W1201" s="3"/>
    </row>
    <row r="1202" spans="21:23" x14ac:dyDescent="0.2">
      <c r="U1202" s="3"/>
      <c r="W1202" s="3"/>
    </row>
    <row r="1203" spans="21:23" x14ac:dyDescent="0.2">
      <c r="U1203" s="3"/>
      <c r="W1203" s="3"/>
    </row>
    <row r="1204" spans="21:23" x14ac:dyDescent="0.2">
      <c r="U1204" s="3"/>
      <c r="W1204" s="3"/>
    </row>
    <row r="1205" spans="21:23" x14ac:dyDescent="0.2">
      <c r="U1205" s="3"/>
      <c r="W1205" s="3"/>
    </row>
    <row r="1206" spans="21:23" x14ac:dyDescent="0.2">
      <c r="U1206" s="3"/>
      <c r="W1206" s="3"/>
    </row>
    <row r="1207" spans="21:23" x14ac:dyDescent="0.2">
      <c r="U1207" s="3"/>
      <c r="W1207" s="3"/>
    </row>
    <row r="1208" spans="21:23" x14ac:dyDescent="0.2">
      <c r="U1208" s="3"/>
      <c r="W1208" s="3"/>
    </row>
    <row r="1209" spans="21:23" x14ac:dyDescent="0.2">
      <c r="U1209" s="3"/>
      <c r="W1209" s="3"/>
    </row>
    <row r="1210" spans="21:23" x14ac:dyDescent="0.2">
      <c r="U1210" s="3"/>
      <c r="W1210" s="3"/>
    </row>
    <row r="1211" spans="21:23" x14ac:dyDescent="0.2">
      <c r="U1211" s="3"/>
      <c r="W1211" s="3"/>
    </row>
    <row r="1212" spans="21:23" x14ac:dyDescent="0.2">
      <c r="U1212" s="3"/>
      <c r="W1212" s="3"/>
    </row>
    <row r="1213" spans="21:23" x14ac:dyDescent="0.2">
      <c r="U1213" s="3"/>
      <c r="W1213" s="3"/>
    </row>
    <row r="1214" spans="21:23" x14ac:dyDescent="0.2">
      <c r="U1214" s="3"/>
      <c r="W1214" s="3"/>
    </row>
    <row r="1215" spans="21:23" x14ac:dyDescent="0.2">
      <c r="U1215" s="3"/>
      <c r="W1215" s="3"/>
    </row>
    <row r="1216" spans="21:23" x14ac:dyDescent="0.2">
      <c r="U1216" s="3"/>
      <c r="W1216" s="3"/>
    </row>
    <row r="1217" spans="21:23" x14ac:dyDescent="0.2">
      <c r="U1217" s="3"/>
      <c r="W1217" s="3"/>
    </row>
    <row r="1218" spans="21:23" x14ac:dyDescent="0.2">
      <c r="U1218" s="3"/>
      <c r="W1218" s="3"/>
    </row>
    <row r="1219" spans="21:23" x14ac:dyDescent="0.2">
      <c r="U1219" s="3"/>
      <c r="W1219" s="3"/>
    </row>
    <row r="1220" spans="21:23" x14ac:dyDescent="0.2">
      <c r="U1220" s="3"/>
      <c r="W1220" s="3"/>
    </row>
    <row r="1221" spans="21:23" x14ac:dyDescent="0.2">
      <c r="U1221" s="3"/>
      <c r="W1221" s="3"/>
    </row>
    <row r="1222" spans="21:23" x14ac:dyDescent="0.2">
      <c r="U1222" s="3"/>
      <c r="W1222" s="3"/>
    </row>
    <row r="1223" spans="21:23" x14ac:dyDescent="0.2">
      <c r="U1223" s="3"/>
      <c r="W1223" s="3"/>
    </row>
    <row r="1224" spans="21:23" x14ac:dyDescent="0.2">
      <c r="U1224" s="3"/>
      <c r="W1224" s="3"/>
    </row>
    <row r="1225" spans="21:23" x14ac:dyDescent="0.2">
      <c r="U1225" s="3"/>
      <c r="W1225" s="3"/>
    </row>
    <row r="1226" spans="21:23" x14ac:dyDescent="0.2">
      <c r="U1226" s="3"/>
      <c r="W1226" s="3"/>
    </row>
    <row r="1227" spans="21:23" x14ac:dyDescent="0.2">
      <c r="U1227" s="3"/>
      <c r="W1227" s="3"/>
    </row>
    <row r="1228" spans="21:23" x14ac:dyDescent="0.2">
      <c r="U1228" s="3"/>
      <c r="W1228" s="3"/>
    </row>
    <row r="1229" spans="21:23" x14ac:dyDescent="0.2">
      <c r="U1229" s="3"/>
      <c r="W1229" s="3"/>
    </row>
    <row r="1230" spans="21:23" x14ac:dyDescent="0.2">
      <c r="U1230" s="3"/>
      <c r="W1230" s="3"/>
    </row>
    <row r="1231" spans="21:23" x14ac:dyDescent="0.2">
      <c r="U1231" s="3"/>
      <c r="W1231" s="3"/>
    </row>
    <row r="1232" spans="21:23" x14ac:dyDescent="0.2">
      <c r="U1232" s="3"/>
      <c r="W1232" s="3"/>
    </row>
    <row r="1233" spans="21:23" x14ac:dyDescent="0.2">
      <c r="U1233" s="3"/>
      <c r="W1233" s="3"/>
    </row>
    <row r="1234" spans="21:23" x14ac:dyDescent="0.2">
      <c r="U1234" s="3"/>
      <c r="W1234" s="3"/>
    </row>
    <row r="1235" spans="21:23" x14ac:dyDescent="0.2">
      <c r="U1235" s="3"/>
      <c r="W1235" s="3"/>
    </row>
    <row r="1236" spans="21:23" x14ac:dyDescent="0.2">
      <c r="U1236" s="3"/>
      <c r="W1236" s="3"/>
    </row>
    <row r="1237" spans="21:23" x14ac:dyDescent="0.2">
      <c r="U1237" s="3"/>
      <c r="W1237" s="3"/>
    </row>
    <row r="1238" spans="21:23" x14ac:dyDescent="0.2">
      <c r="U1238" s="3"/>
      <c r="W1238" s="3"/>
    </row>
    <row r="1239" spans="21:23" x14ac:dyDescent="0.2">
      <c r="U1239" s="3"/>
      <c r="W1239" s="3"/>
    </row>
    <row r="1240" spans="21:23" x14ac:dyDescent="0.2">
      <c r="U1240" s="3"/>
      <c r="W1240" s="3"/>
    </row>
    <row r="1241" spans="21:23" x14ac:dyDescent="0.2">
      <c r="U1241" s="3"/>
      <c r="W1241" s="3"/>
    </row>
    <row r="1242" spans="21:23" x14ac:dyDescent="0.2">
      <c r="U1242" s="3"/>
      <c r="W1242" s="3"/>
    </row>
    <row r="1243" spans="21:23" x14ac:dyDescent="0.2">
      <c r="U1243" s="3"/>
      <c r="W1243" s="3"/>
    </row>
    <row r="1244" spans="21:23" x14ac:dyDescent="0.2">
      <c r="U1244" s="3"/>
      <c r="W1244" s="3"/>
    </row>
    <row r="1245" spans="21:23" x14ac:dyDescent="0.2">
      <c r="U1245" s="3"/>
      <c r="W1245" s="3"/>
    </row>
    <row r="1246" spans="21:23" x14ac:dyDescent="0.2">
      <c r="U1246" s="3"/>
      <c r="W1246" s="3"/>
    </row>
    <row r="1247" spans="21:23" x14ac:dyDescent="0.2">
      <c r="U1247" s="3"/>
      <c r="W1247" s="3"/>
    </row>
    <row r="1248" spans="21:23" x14ac:dyDescent="0.2">
      <c r="U1248" s="3"/>
      <c r="W1248" s="3"/>
    </row>
    <row r="1249" spans="21:23" x14ac:dyDescent="0.2">
      <c r="U1249" s="3"/>
      <c r="W1249" s="3"/>
    </row>
    <row r="1250" spans="21:23" x14ac:dyDescent="0.2">
      <c r="U1250" s="3"/>
      <c r="W1250" s="3"/>
    </row>
    <row r="1251" spans="21:23" x14ac:dyDescent="0.2">
      <c r="U1251" s="3"/>
      <c r="W1251" s="3"/>
    </row>
    <row r="1252" spans="21:23" x14ac:dyDescent="0.2">
      <c r="U1252" s="3"/>
      <c r="W1252" s="3"/>
    </row>
    <row r="1253" spans="21:23" x14ac:dyDescent="0.2">
      <c r="U1253" s="3"/>
      <c r="W1253" s="3"/>
    </row>
    <row r="1254" spans="21:23" x14ac:dyDescent="0.2">
      <c r="U1254" s="3"/>
      <c r="W1254" s="3"/>
    </row>
    <row r="1255" spans="21:23" x14ac:dyDescent="0.2">
      <c r="U1255" s="3"/>
      <c r="W1255" s="3"/>
    </row>
    <row r="1256" spans="21:23" x14ac:dyDescent="0.2">
      <c r="U1256" s="3"/>
      <c r="W1256" s="3"/>
    </row>
    <row r="1257" spans="21:23" x14ac:dyDescent="0.2">
      <c r="U1257" s="3"/>
      <c r="W1257" s="3"/>
    </row>
    <row r="1258" spans="21:23" x14ac:dyDescent="0.2">
      <c r="U1258" s="3"/>
      <c r="W1258" s="3"/>
    </row>
    <row r="1259" spans="21:23" x14ac:dyDescent="0.2">
      <c r="U1259" s="3"/>
      <c r="W1259" s="3"/>
    </row>
    <row r="1260" spans="21:23" x14ac:dyDescent="0.2">
      <c r="U1260" s="3"/>
      <c r="W1260" s="3"/>
    </row>
    <row r="1261" spans="21:23" x14ac:dyDescent="0.2">
      <c r="U1261" s="3"/>
      <c r="W1261" s="3"/>
    </row>
    <row r="1262" spans="21:23" x14ac:dyDescent="0.2">
      <c r="U1262" s="3"/>
      <c r="W1262" s="3"/>
    </row>
    <row r="1263" spans="21:23" x14ac:dyDescent="0.2">
      <c r="U1263" s="3"/>
      <c r="W1263" s="3"/>
    </row>
    <row r="1264" spans="21:23" x14ac:dyDescent="0.2">
      <c r="U1264" s="3"/>
      <c r="W1264" s="3"/>
    </row>
    <row r="1265" spans="21:23" x14ac:dyDescent="0.2">
      <c r="U1265" s="3"/>
      <c r="W1265" s="3"/>
    </row>
    <row r="1266" spans="21:23" x14ac:dyDescent="0.2">
      <c r="U1266" s="3"/>
      <c r="W1266" s="3"/>
    </row>
    <row r="1267" spans="21:23" x14ac:dyDescent="0.2">
      <c r="U1267" s="3"/>
      <c r="W1267" s="3"/>
    </row>
    <row r="1268" spans="21:23" x14ac:dyDescent="0.2">
      <c r="U1268" s="3"/>
      <c r="W1268" s="3"/>
    </row>
    <row r="1269" spans="21:23" x14ac:dyDescent="0.2">
      <c r="U1269" s="3"/>
      <c r="W1269" s="3"/>
    </row>
    <row r="1270" spans="21:23" x14ac:dyDescent="0.2">
      <c r="U1270" s="3"/>
      <c r="W1270" s="3"/>
    </row>
    <row r="1271" spans="21:23" x14ac:dyDescent="0.2">
      <c r="U1271" s="3"/>
      <c r="W1271" s="3"/>
    </row>
    <row r="1272" spans="21:23" x14ac:dyDescent="0.2">
      <c r="U1272" s="3"/>
      <c r="W1272" s="3"/>
    </row>
    <row r="1273" spans="21:23" x14ac:dyDescent="0.2">
      <c r="U1273" s="3"/>
      <c r="W1273" s="3"/>
    </row>
    <row r="1274" spans="21:23" x14ac:dyDescent="0.2">
      <c r="U1274" s="3"/>
      <c r="W1274" s="3"/>
    </row>
    <row r="1275" spans="21:23" x14ac:dyDescent="0.2">
      <c r="U1275" s="3"/>
      <c r="W1275" s="3"/>
    </row>
    <row r="1276" spans="21:23" x14ac:dyDescent="0.2">
      <c r="U1276" s="3"/>
      <c r="W1276" s="3"/>
    </row>
    <row r="1277" spans="21:23" x14ac:dyDescent="0.2">
      <c r="U1277" s="3"/>
      <c r="W1277" s="3"/>
    </row>
    <row r="1278" spans="21:23" x14ac:dyDescent="0.2">
      <c r="U1278" s="3"/>
      <c r="W1278" s="3"/>
    </row>
    <row r="1279" spans="21:23" x14ac:dyDescent="0.2">
      <c r="U1279" s="3"/>
      <c r="W1279" s="3"/>
    </row>
    <row r="1280" spans="21:23" x14ac:dyDescent="0.2">
      <c r="U1280" s="3"/>
      <c r="W1280" s="3"/>
    </row>
    <row r="1281" spans="21:23" x14ac:dyDescent="0.2">
      <c r="U1281" s="3"/>
      <c r="W1281" s="3"/>
    </row>
    <row r="1282" spans="21:23" x14ac:dyDescent="0.2">
      <c r="U1282" s="3"/>
      <c r="W1282" s="3"/>
    </row>
    <row r="1283" spans="21:23" x14ac:dyDescent="0.2">
      <c r="U1283" s="3"/>
      <c r="W1283" s="3"/>
    </row>
    <row r="1284" spans="21:23" x14ac:dyDescent="0.2">
      <c r="U1284" s="3"/>
      <c r="W1284" s="3"/>
    </row>
    <row r="1285" spans="21:23" x14ac:dyDescent="0.2">
      <c r="U1285" s="3"/>
      <c r="W1285" s="3"/>
    </row>
    <row r="1286" spans="21:23" x14ac:dyDescent="0.2">
      <c r="U1286" s="3"/>
      <c r="W1286" s="3"/>
    </row>
    <row r="1287" spans="21:23" x14ac:dyDescent="0.2">
      <c r="U1287" s="3"/>
      <c r="W1287" s="3"/>
    </row>
    <row r="1288" spans="21:23" x14ac:dyDescent="0.2">
      <c r="U1288" s="3"/>
      <c r="W1288" s="3"/>
    </row>
    <row r="1289" spans="21:23" x14ac:dyDescent="0.2">
      <c r="U1289" s="3"/>
      <c r="W1289" s="3"/>
    </row>
    <row r="1290" spans="21:23" x14ac:dyDescent="0.2">
      <c r="U1290" s="3"/>
      <c r="W1290" s="3"/>
    </row>
    <row r="1291" spans="21:23" x14ac:dyDescent="0.2">
      <c r="U1291" s="3"/>
      <c r="W1291" s="3"/>
    </row>
    <row r="1292" spans="21:23" x14ac:dyDescent="0.2">
      <c r="U1292" s="3"/>
      <c r="W1292" s="3"/>
    </row>
    <row r="1293" spans="21:23" x14ac:dyDescent="0.2">
      <c r="U1293" s="3"/>
      <c r="W1293" s="3"/>
    </row>
    <row r="1294" spans="21:23" x14ac:dyDescent="0.2">
      <c r="U1294" s="3"/>
      <c r="W1294" s="3"/>
    </row>
    <row r="1295" spans="21:23" x14ac:dyDescent="0.2">
      <c r="U1295" s="3"/>
      <c r="W1295" s="3"/>
    </row>
    <row r="1296" spans="21:23" x14ac:dyDescent="0.2">
      <c r="U1296" s="3"/>
      <c r="W1296" s="3"/>
    </row>
    <row r="1297" spans="21:23" x14ac:dyDescent="0.2">
      <c r="U1297" s="3"/>
      <c r="W1297" s="3"/>
    </row>
    <row r="1298" spans="21:23" x14ac:dyDescent="0.2">
      <c r="U1298" s="3"/>
      <c r="W1298" s="3"/>
    </row>
    <row r="1299" spans="21:23" x14ac:dyDescent="0.2">
      <c r="U1299" s="3"/>
      <c r="W1299" s="3"/>
    </row>
    <row r="1300" spans="21:23" x14ac:dyDescent="0.2">
      <c r="U1300" s="3"/>
      <c r="W1300" s="3"/>
    </row>
    <row r="1301" spans="21:23" x14ac:dyDescent="0.2">
      <c r="U1301" s="3"/>
      <c r="W1301" s="3"/>
    </row>
    <row r="1302" spans="21:23" x14ac:dyDescent="0.2">
      <c r="U1302" s="3"/>
      <c r="W1302" s="3"/>
    </row>
    <row r="1303" spans="21:23" x14ac:dyDescent="0.2">
      <c r="U1303" s="3"/>
      <c r="W1303" s="3"/>
    </row>
    <row r="1304" spans="21:23" x14ac:dyDescent="0.2">
      <c r="U1304" s="3"/>
      <c r="W1304" s="3"/>
    </row>
    <row r="1305" spans="21:23" x14ac:dyDescent="0.2">
      <c r="U1305" s="3"/>
      <c r="W1305" s="3"/>
    </row>
    <row r="1306" spans="21:23" x14ac:dyDescent="0.2">
      <c r="U1306" s="3"/>
      <c r="W1306" s="3"/>
    </row>
    <row r="1307" spans="21:23" x14ac:dyDescent="0.2">
      <c r="U1307" s="3"/>
      <c r="W1307" s="3"/>
    </row>
    <row r="1308" spans="21:23" x14ac:dyDescent="0.2">
      <c r="U1308" s="3"/>
      <c r="W1308" s="3"/>
    </row>
    <row r="1309" spans="21:23" x14ac:dyDescent="0.2">
      <c r="U1309" s="3"/>
      <c r="W1309" s="3"/>
    </row>
    <row r="1310" spans="21:23" x14ac:dyDescent="0.2">
      <c r="U1310" s="3"/>
      <c r="W1310" s="3"/>
    </row>
    <row r="1311" spans="21:23" x14ac:dyDescent="0.2">
      <c r="U1311" s="3"/>
      <c r="W1311" s="3"/>
    </row>
    <row r="1312" spans="21:23" x14ac:dyDescent="0.2">
      <c r="U1312" s="3"/>
      <c r="W1312" s="3"/>
    </row>
    <row r="1313" spans="21:23" x14ac:dyDescent="0.2">
      <c r="U1313" s="3"/>
      <c r="W1313" s="3"/>
    </row>
    <row r="1314" spans="21:23" x14ac:dyDescent="0.2">
      <c r="U1314" s="3"/>
      <c r="W1314" s="3"/>
    </row>
    <row r="1315" spans="21:23" x14ac:dyDescent="0.2">
      <c r="U1315" s="3"/>
      <c r="W1315" s="3"/>
    </row>
    <row r="1316" spans="21:23" x14ac:dyDescent="0.2">
      <c r="U1316" s="3"/>
      <c r="W1316" s="3"/>
    </row>
    <row r="1317" spans="21:23" x14ac:dyDescent="0.2">
      <c r="U1317" s="3"/>
      <c r="W1317" s="3"/>
    </row>
    <row r="1318" spans="21:23" x14ac:dyDescent="0.2">
      <c r="U1318" s="3"/>
      <c r="W1318" s="3"/>
    </row>
    <row r="1319" spans="21:23" x14ac:dyDescent="0.2">
      <c r="U1319" s="3"/>
      <c r="W1319" s="3"/>
    </row>
    <row r="1320" spans="21:23" x14ac:dyDescent="0.2">
      <c r="U1320" s="3"/>
      <c r="W1320" s="3"/>
    </row>
    <row r="1321" spans="21:23" x14ac:dyDescent="0.2">
      <c r="U1321" s="3"/>
      <c r="W1321" s="3"/>
    </row>
    <row r="1322" spans="21:23" x14ac:dyDescent="0.2">
      <c r="U1322" s="3"/>
      <c r="W1322" s="3"/>
    </row>
    <row r="1323" spans="21:23" x14ac:dyDescent="0.2">
      <c r="U1323" s="3"/>
      <c r="W1323" s="3"/>
    </row>
    <row r="1324" spans="21:23" x14ac:dyDescent="0.2">
      <c r="U1324" s="3"/>
      <c r="W1324" s="3"/>
    </row>
    <row r="1325" spans="21:23" x14ac:dyDescent="0.2">
      <c r="U1325" s="3"/>
      <c r="W1325" s="3"/>
    </row>
    <row r="1326" spans="21:23" x14ac:dyDescent="0.2">
      <c r="U1326" s="3"/>
      <c r="W1326" s="3"/>
    </row>
    <row r="1327" spans="21:23" x14ac:dyDescent="0.2">
      <c r="U1327" s="3"/>
      <c r="W1327" s="3"/>
    </row>
    <row r="1328" spans="21:23" x14ac:dyDescent="0.2">
      <c r="U1328" s="3"/>
      <c r="W1328" s="3"/>
    </row>
    <row r="1329" spans="21:23" x14ac:dyDescent="0.2">
      <c r="U1329" s="3"/>
      <c r="W1329" s="3"/>
    </row>
    <row r="1330" spans="21:23" x14ac:dyDescent="0.2">
      <c r="U1330" s="3"/>
      <c r="W1330" s="3"/>
    </row>
    <row r="1331" spans="21:23" x14ac:dyDescent="0.2">
      <c r="U1331" s="3"/>
      <c r="W1331" s="3"/>
    </row>
    <row r="1332" spans="21:23" x14ac:dyDescent="0.2">
      <c r="U1332" s="3"/>
      <c r="W1332" s="3"/>
    </row>
    <row r="1333" spans="21:23" x14ac:dyDescent="0.2">
      <c r="U1333" s="3"/>
      <c r="W1333" s="3"/>
    </row>
    <row r="1334" spans="21:23" x14ac:dyDescent="0.2">
      <c r="U1334" s="3"/>
      <c r="W1334" s="3"/>
    </row>
    <row r="1335" spans="21:23" x14ac:dyDescent="0.2">
      <c r="U1335" s="3"/>
      <c r="W1335" s="3"/>
    </row>
    <row r="1336" spans="21:23" x14ac:dyDescent="0.2">
      <c r="U1336" s="3"/>
      <c r="W1336" s="3"/>
    </row>
    <row r="1337" spans="21:23" x14ac:dyDescent="0.2">
      <c r="U1337" s="3"/>
      <c r="W1337" s="3"/>
    </row>
    <row r="1338" spans="21:23" x14ac:dyDescent="0.2">
      <c r="U1338" s="3"/>
      <c r="W1338" s="3"/>
    </row>
    <row r="1339" spans="21:23" x14ac:dyDescent="0.2">
      <c r="U1339" s="3"/>
      <c r="W1339" s="3"/>
    </row>
    <row r="1340" spans="21:23" x14ac:dyDescent="0.2">
      <c r="U1340" s="3"/>
      <c r="W1340" s="3"/>
    </row>
    <row r="1341" spans="21:23" x14ac:dyDescent="0.2">
      <c r="U1341" s="3"/>
      <c r="W1341" s="3"/>
    </row>
    <row r="1342" spans="21:23" x14ac:dyDescent="0.2">
      <c r="U1342" s="3"/>
      <c r="W1342" s="3"/>
    </row>
    <row r="1343" spans="21:23" x14ac:dyDescent="0.2">
      <c r="U1343" s="3"/>
      <c r="W1343" s="3"/>
    </row>
    <row r="1344" spans="21:23" x14ac:dyDescent="0.2">
      <c r="U1344" s="3"/>
      <c r="W1344" s="3"/>
    </row>
    <row r="1345" spans="21:23" x14ac:dyDescent="0.2">
      <c r="U1345" s="3"/>
      <c r="W1345" s="3"/>
    </row>
    <row r="1346" spans="21:23" x14ac:dyDescent="0.2">
      <c r="U1346" s="3"/>
      <c r="W1346" s="3"/>
    </row>
    <row r="1347" spans="21:23" x14ac:dyDescent="0.2">
      <c r="U1347" s="3"/>
      <c r="W1347" s="3"/>
    </row>
    <row r="1348" spans="21:23" x14ac:dyDescent="0.2">
      <c r="U1348" s="3"/>
      <c r="W1348" s="3"/>
    </row>
    <row r="1349" spans="21:23" x14ac:dyDescent="0.2">
      <c r="U1349" s="3"/>
      <c r="W1349" s="3"/>
    </row>
    <row r="1350" spans="21:23" x14ac:dyDescent="0.2">
      <c r="U1350" s="3"/>
      <c r="W1350" s="3"/>
    </row>
    <row r="1351" spans="21:23" x14ac:dyDescent="0.2">
      <c r="U1351" s="3"/>
      <c r="W1351" s="3"/>
    </row>
    <row r="1352" spans="21:23" x14ac:dyDescent="0.2">
      <c r="U1352" s="3"/>
      <c r="W1352" s="3"/>
    </row>
    <row r="1353" spans="21:23" x14ac:dyDescent="0.2">
      <c r="U1353" s="3"/>
      <c r="W1353" s="3"/>
    </row>
    <row r="1354" spans="21:23" x14ac:dyDescent="0.2">
      <c r="U1354" s="3"/>
      <c r="W1354" s="3"/>
    </row>
    <row r="1355" spans="21:23" x14ac:dyDescent="0.2">
      <c r="U1355" s="3"/>
      <c r="W1355" s="3"/>
    </row>
    <row r="1356" spans="21:23" x14ac:dyDescent="0.2">
      <c r="U1356" s="3"/>
      <c r="W1356" s="3"/>
    </row>
    <row r="1357" spans="21:23" x14ac:dyDescent="0.2">
      <c r="U1357" s="3"/>
      <c r="W1357" s="3"/>
    </row>
    <row r="1358" spans="21:23" x14ac:dyDescent="0.2">
      <c r="U1358" s="3"/>
      <c r="W1358" s="3"/>
    </row>
    <row r="1359" spans="21:23" x14ac:dyDescent="0.2">
      <c r="U1359" s="3"/>
      <c r="W1359" s="3"/>
    </row>
    <row r="1360" spans="21:23" x14ac:dyDescent="0.2">
      <c r="U1360" s="3"/>
      <c r="W1360" s="3"/>
    </row>
    <row r="1361" spans="21:23" x14ac:dyDescent="0.2">
      <c r="U1361" s="3"/>
      <c r="W1361" s="3"/>
    </row>
    <row r="1362" spans="21:23" x14ac:dyDescent="0.2">
      <c r="U1362" s="3"/>
      <c r="W1362" s="3"/>
    </row>
    <row r="1363" spans="21:23" x14ac:dyDescent="0.2">
      <c r="U1363" s="3"/>
      <c r="W1363" s="3"/>
    </row>
    <row r="1364" spans="21:23" x14ac:dyDescent="0.2">
      <c r="U1364" s="3"/>
      <c r="W1364" s="3"/>
    </row>
    <row r="1365" spans="21:23" x14ac:dyDescent="0.2">
      <c r="U1365" s="3"/>
      <c r="W1365" s="3"/>
    </row>
    <row r="1366" spans="21:23" x14ac:dyDescent="0.2">
      <c r="U1366" s="3"/>
      <c r="W1366" s="3"/>
    </row>
    <row r="1367" spans="21:23" x14ac:dyDescent="0.2">
      <c r="U1367" s="3"/>
      <c r="W1367" s="3"/>
    </row>
    <row r="1368" spans="21:23" x14ac:dyDescent="0.2">
      <c r="U1368" s="3"/>
      <c r="W1368" s="3"/>
    </row>
    <row r="1369" spans="21:23" x14ac:dyDescent="0.2">
      <c r="U1369" s="3"/>
      <c r="W1369" s="3"/>
    </row>
    <row r="1370" spans="21:23" x14ac:dyDescent="0.2">
      <c r="U1370" s="3"/>
      <c r="W1370" s="3"/>
    </row>
    <row r="1371" spans="21:23" x14ac:dyDescent="0.2">
      <c r="U1371" s="3"/>
      <c r="W1371" s="3"/>
    </row>
    <row r="1372" spans="21:23" x14ac:dyDescent="0.2">
      <c r="U1372" s="3"/>
      <c r="W1372" s="3"/>
    </row>
    <row r="1373" spans="21:23" x14ac:dyDescent="0.2">
      <c r="U1373" s="3"/>
      <c r="W1373" s="3"/>
    </row>
    <row r="1374" spans="21:23" x14ac:dyDescent="0.2">
      <c r="U1374" s="3"/>
      <c r="W1374" s="3"/>
    </row>
    <row r="1375" spans="21:23" x14ac:dyDescent="0.2">
      <c r="U1375" s="3"/>
      <c r="W1375" s="3"/>
    </row>
    <row r="1376" spans="21:23" x14ac:dyDescent="0.2">
      <c r="U1376" s="3"/>
      <c r="W1376" s="3"/>
    </row>
    <row r="1377" spans="21:23" x14ac:dyDescent="0.2">
      <c r="U1377" s="3"/>
      <c r="W1377" s="3"/>
    </row>
    <row r="1378" spans="21:23" x14ac:dyDescent="0.2">
      <c r="U1378" s="3"/>
      <c r="W1378" s="3"/>
    </row>
    <row r="1379" spans="21:23" x14ac:dyDescent="0.2">
      <c r="U1379" s="3"/>
      <c r="W1379" s="3"/>
    </row>
    <row r="1380" spans="21:23" x14ac:dyDescent="0.2">
      <c r="U1380" s="3"/>
      <c r="W1380" s="3"/>
    </row>
    <row r="1381" spans="21:23" x14ac:dyDescent="0.2">
      <c r="U1381" s="3"/>
      <c r="W1381" s="3"/>
    </row>
    <row r="1382" spans="21:23" x14ac:dyDescent="0.2">
      <c r="U1382" s="3"/>
      <c r="W1382" s="3"/>
    </row>
    <row r="1383" spans="21:23" x14ac:dyDescent="0.2">
      <c r="U1383" s="3"/>
      <c r="W1383" s="3"/>
    </row>
    <row r="1384" spans="21:23" x14ac:dyDescent="0.2">
      <c r="U1384" s="3"/>
      <c r="W1384" s="3"/>
    </row>
    <row r="1385" spans="21:23" x14ac:dyDescent="0.2">
      <c r="U1385" s="3"/>
      <c r="W1385" s="3"/>
    </row>
    <row r="1386" spans="21:23" x14ac:dyDescent="0.2">
      <c r="U1386" s="3"/>
      <c r="W1386" s="3"/>
    </row>
    <row r="1387" spans="21:23" x14ac:dyDescent="0.2">
      <c r="U1387" s="3"/>
      <c r="W1387" s="3"/>
    </row>
    <row r="1388" spans="21:23" x14ac:dyDescent="0.2">
      <c r="U1388" s="3"/>
      <c r="W1388" s="3"/>
    </row>
    <row r="1389" spans="21:23" x14ac:dyDescent="0.2">
      <c r="U1389" s="3"/>
      <c r="W1389" s="3"/>
    </row>
    <row r="1390" spans="21:23" x14ac:dyDescent="0.2">
      <c r="U1390" s="3"/>
      <c r="W1390" s="3"/>
    </row>
    <row r="1391" spans="21:23" x14ac:dyDescent="0.2">
      <c r="U1391" s="3"/>
      <c r="W1391" s="3"/>
    </row>
    <row r="1392" spans="21:23" x14ac:dyDescent="0.2">
      <c r="U1392" s="3"/>
      <c r="W1392" s="3"/>
    </row>
    <row r="1393" spans="21:23" x14ac:dyDescent="0.2">
      <c r="U1393" s="3"/>
      <c r="W1393" s="3"/>
    </row>
    <row r="1394" spans="21:23" x14ac:dyDescent="0.2">
      <c r="U1394" s="3"/>
      <c r="W1394" s="3"/>
    </row>
    <row r="1395" spans="21:23" x14ac:dyDescent="0.2">
      <c r="U1395" s="3"/>
      <c r="W1395" s="3"/>
    </row>
    <row r="1396" spans="21:23" x14ac:dyDescent="0.2">
      <c r="U1396" s="3"/>
      <c r="W1396" s="3"/>
    </row>
    <row r="1397" spans="21:23" x14ac:dyDescent="0.2">
      <c r="U1397" s="3"/>
      <c r="W1397" s="3"/>
    </row>
    <row r="1398" spans="21:23" x14ac:dyDescent="0.2">
      <c r="U1398" s="3"/>
      <c r="W1398" s="3"/>
    </row>
    <row r="1399" spans="21:23" x14ac:dyDescent="0.2">
      <c r="U1399" s="3"/>
      <c r="W1399" s="3"/>
    </row>
    <row r="1400" spans="21:23" x14ac:dyDescent="0.2">
      <c r="U1400" s="3"/>
      <c r="W1400" s="3"/>
    </row>
    <row r="1401" spans="21:23" x14ac:dyDescent="0.2">
      <c r="U1401" s="3"/>
      <c r="W1401" s="3"/>
    </row>
    <row r="1402" spans="21:23" x14ac:dyDescent="0.2">
      <c r="U1402" s="3"/>
      <c r="W1402" s="3"/>
    </row>
    <row r="1403" spans="21:23" x14ac:dyDescent="0.2">
      <c r="U1403" s="3"/>
      <c r="W1403" s="3"/>
    </row>
    <row r="1404" spans="21:23" x14ac:dyDescent="0.2">
      <c r="U1404" s="3"/>
      <c r="W1404" s="3"/>
    </row>
    <row r="1405" spans="21:23" x14ac:dyDescent="0.2">
      <c r="U1405" s="3"/>
      <c r="W1405" s="3"/>
    </row>
    <row r="1406" spans="21:23" x14ac:dyDescent="0.2">
      <c r="U1406" s="3"/>
      <c r="W1406" s="3"/>
    </row>
    <row r="1407" spans="21:23" x14ac:dyDescent="0.2">
      <c r="U1407" s="3"/>
      <c r="W1407" s="3"/>
    </row>
    <row r="1408" spans="21:23" x14ac:dyDescent="0.2">
      <c r="U1408" s="3"/>
      <c r="W1408" s="3"/>
    </row>
    <row r="1409" spans="21:23" x14ac:dyDescent="0.2">
      <c r="U1409" s="3"/>
      <c r="W1409" s="3"/>
    </row>
    <row r="1410" spans="21:23" x14ac:dyDescent="0.2">
      <c r="U1410" s="3"/>
      <c r="W1410" s="3"/>
    </row>
    <row r="1411" spans="21:23" x14ac:dyDescent="0.2">
      <c r="U1411" s="3"/>
      <c r="W1411" s="3"/>
    </row>
    <row r="1412" spans="21:23" x14ac:dyDescent="0.2">
      <c r="U1412" s="3"/>
      <c r="W1412" s="3"/>
    </row>
    <row r="1413" spans="21:23" x14ac:dyDescent="0.2">
      <c r="U1413" s="3"/>
      <c r="W1413" s="3"/>
    </row>
    <row r="1414" spans="21:23" x14ac:dyDescent="0.2">
      <c r="U1414" s="3"/>
      <c r="W1414" s="3"/>
    </row>
    <row r="1415" spans="21:23" x14ac:dyDescent="0.2">
      <c r="U1415" s="3"/>
      <c r="W1415" s="3"/>
    </row>
    <row r="1416" spans="21:23" x14ac:dyDescent="0.2">
      <c r="U1416" s="3"/>
      <c r="W1416" s="3"/>
    </row>
    <row r="1417" spans="21:23" x14ac:dyDescent="0.2">
      <c r="U1417" s="3"/>
      <c r="W1417" s="3"/>
    </row>
    <row r="1418" spans="21:23" x14ac:dyDescent="0.2">
      <c r="U1418" s="3"/>
      <c r="W1418" s="3"/>
    </row>
    <row r="1419" spans="21:23" x14ac:dyDescent="0.2">
      <c r="U1419" s="3"/>
      <c r="W1419" s="3"/>
    </row>
    <row r="1420" spans="21:23" x14ac:dyDescent="0.2">
      <c r="U1420" s="3"/>
      <c r="W1420" s="3"/>
    </row>
    <row r="1421" spans="21:23" x14ac:dyDescent="0.2">
      <c r="U1421" s="3"/>
      <c r="W1421" s="3"/>
    </row>
    <row r="1422" spans="21:23" x14ac:dyDescent="0.2">
      <c r="U1422" s="3"/>
      <c r="W1422" s="3"/>
    </row>
    <row r="1423" spans="21:23" x14ac:dyDescent="0.2">
      <c r="U1423" s="3"/>
      <c r="W1423" s="3"/>
    </row>
    <row r="1424" spans="21:23" x14ac:dyDescent="0.2">
      <c r="U1424" s="3"/>
      <c r="W1424" s="3"/>
    </row>
    <row r="1425" spans="21:23" x14ac:dyDescent="0.2">
      <c r="U1425" s="3"/>
      <c r="W1425" s="3"/>
    </row>
    <row r="1426" spans="21:23" x14ac:dyDescent="0.2">
      <c r="U1426" s="3"/>
      <c r="W1426" s="3"/>
    </row>
    <row r="1427" spans="21:23" x14ac:dyDescent="0.2">
      <c r="U1427" s="3"/>
      <c r="W1427" s="3"/>
    </row>
    <row r="1428" spans="21:23" x14ac:dyDescent="0.2">
      <c r="W1428" s="3"/>
    </row>
  </sheetData>
  <autoFilter ref="A1:AV202" xr:uid="{584094D8-1BDC-4A8B-B4B6-4C091EBFF42D}"/>
  <mergeCells count="9">
    <mergeCell ref="A214:D214"/>
    <mergeCell ref="A215:D215"/>
    <mergeCell ref="A207:D207"/>
    <mergeCell ref="A208:D208"/>
    <mergeCell ref="A209:D209"/>
    <mergeCell ref="A210:D210"/>
    <mergeCell ref="A211:D211"/>
    <mergeCell ref="A212:D212"/>
    <mergeCell ref="A213:D213"/>
  </mergeCells>
  <printOptions gridLines="1"/>
  <pageMargins left="0" right="0" top="0" bottom="0" header="0.51181102362204722" footer="0.51181102362204722"/>
  <pageSetup paperSize="8" scale="67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B97EC5A0121D4B96A4C3DA767CAC4D" ma:contentTypeVersion="11" ma:contentTypeDescription="Create a new document." ma:contentTypeScope="" ma:versionID="a30af8521af1f7cd8e49ecdb090bc2df">
  <xsd:schema xmlns:xsd="http://www.w3.org/2001/XMLSchema" xmlns:xs="http://www.w3.org/2001/XMLSchema" xmlns:p="http://schemas.microsoft.com/office/2006/metadata/properties" xmlns:ns2="12e1a98d-bf71-487a-beeb-c82f0e219ec7" xmlns:ns3="f001994e-0dd2-4f86-adaa-4cad013740b0" targetNamespace="http://schemas.microsoft.com/office/2006/metadata/properties" ma:root="true" ma:fieldsID="c2d0e234b1bf8f4604d7c958540b9f70" ns2:_="" ns3:_="">
    <xsd:import namespace="12e1a98d-bf71-487a-beeb-c82f0e219ec7"/>
    <xsd:import namespace="f001994e-0dd2-4f86-adaa-4cad013740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1a98d-bf71-487a-beeb-c82f0e219e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01994e-0dd2-4f86-adaa-4cad013740b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721112-139D-46BD-AFE2-E0A378B7AA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e1a98d-bf71-487a-beeb-c82f0e219ec7"/>
    <ds:schemaRef ds:uri="f001994e-0dd2-4f86-adaa-4cad01374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F59EC3-0A2B-45EE-93A2-387D8B974616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12e1a98d-bf71-487a-beeb-c82f0e219ec7"/>
    <ds:schemaRef ds:uri="f001994e-0dd2-4f86-adaa-4cad013740b0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5B8B27D-D901-4B33-A990-59F86F66EC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2021</vt:lpstr>
      <vt:lpstr>'Table 2021'!Print_Area</vt:lpstr>
    </vt:vector>
  </TitlesOfParts>
  <Manager/>
  <Company>Uttlesford DC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Uttlesford DC</dc:creator>
  <cp:keywords/>
  <dc:description/>
  <cp:lastModifiedBy>Joanna Hill</cp:lastModifiedBy>
  <cp:revision/>
  <cp:lastPrinted>2021-12-17T14:50:26Z</cp:lastPrinted>
  <dcterms:created xsi:type="dcterms:W3CDTF">2003-09-25T10:31:18Z</dcterms:created>
  <dcterms:modified xsi:type="dcterms:W3CDTF">2021-12-17T15:03:19Z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0x0101001CB97EC5A0121D4B96A4C3DA767CAC4D</vt:lpwstr>
  </property>
</Properties>
</file>