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uce\Downloads\"/>
    </mc:Choice>
  </mc:AlternateContent>
  <bookViews>
    <workbookView xWindow="0" yWindow="0" windowWidth="28800" windowHeight="12300" tabRatio="599"/>
  </bookViews>
  <sheets>
    <sheet name="Table 2022" sheetId="51" r:id="rId1"/>
  </sheets>
  <definedNames>
    <definedName name="_xlnm._FilterDatabase" localSheetId="0" hidden="1">'Table 2022'!$A$1:$AF$103</definedName>
    <definedName name="_xlnm.Print_Area" localSheetId="0">'Table 2022'!$A$1:$AF$117</definedName>
  </definedNames>
  <calcPr calcId="191028"/>
  <customWorkbookViews>
    <customWorkbookView name="sarahn - Personal View" guid="{E115C49A-75A6-4ACF-A385-3C3B7002EF47}" mergeInterval="0" personalView="1" maximized="1" windowWidth="1276" windowHeight="888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51" l="1"/>
  <c r="J92" i="51"/>
  <c r="K92" i="51"/>
  <c r="L92" i="51"/>
  <c r="M92" i="51"/>
  <c r="N92" i="51"/>
  <c r="AC94" i="51"/>
  <c r="L93" i="51" l="1"/>
  <c r="K93" i="51"/>
  <c r="J93" i="51"/>
  <c r="AA92" i="51"/>
  <c r="AA95" i="51" s="1"/>
  <c r="AA103" i="51" s="1"/>
  <c r="Z92" i="51"/>
  <c r="Z95" i="51" s="1"/>
  <c r="Z103" i="51" s="1"/>
  <c r="Y92" i="51"/>
  <c r="Y95" i="51" s="1"/>
  <c r="Y103" i="51" s="1"/>
  <c r="X92" i="51"/>
  <c r="X95" i="51" s="1"/>
  <c r="X103" i="51" s="1"/>
  <c r="W92" i="51"/>
  <c r="W95" i="51" s="1"/>
  <c r="W103" i="51" s="1"/>
  <c r="V92" i="51"/>
  <c r="V95" i="51" s="1"/>
  <c r="V103" i="51" s="1"/>
  <c r="U92" i="51"/>
  <c r="U95" i="51" l="1"/>
  <c r="U103" i="51" s="1"/>
  <c r="P101" i="51"/>
  <c r="P102" i="51" s="1"/>
  <c r="Q101" i="51"/>
  <c r="Q102" i="51" s="1"/>
  <c r="R101" i="51"/>
  <c r="R102" i="51" s="1"/>
  <c r="S101" i="51"/>
  <c r="S102" i="51" s="1"/>
  <c r="T101" i="51"/>
  <c r="T102" i="51" s="1"/>
  <c r="O101" i="51"/>
  <c r="O102" i="51" s="1"/>
  <c r="N101" i="51"/>
  <c r="N102" i="51" s="1"/>
  <c r="M101" i="51"/>
  <c r="M102" i="51" s="1"/>
  <c r="L101" i="51"/>
  <c r="L102" i="51" s="1"/>
  <c r="K101" i="51"/>
  <c r="K102" i="51" s="1"/>
  <c r="J101" i="51"/>
  <c r="J102" i="51" s="1"/>
  <c r="I101" i="51"/>
  <c r="I102" i="51" s="1"/>
  <c r="I103" i="51" s="1"/>
  <c r="H101" i="51"/>
  <c r="H102" i="51" s="1"/>
  <c r="G101" i="51"/>
  <c r="G102" i="51" s="1"/>
  <c r="P92" i="51"/>
  <c r="T92" i="51"/>
  <c r="T95" i="51" s="1"/>
  <c r="S92" i="51"/>
  <c r="R92" i="51"/>
  <c r="Q92" i="51"/>
  <c r="O92" i="51"/>
  <c r="M95" i="51"/>
  <c r="H40" i="51"/>
  <c r="H91" i="51" s="1"/>
  <c r="G40" i="51"/>
  <c r="G91" i="51" s="1"/>
  <c r="AC91" i="51" s="1"/>
  <c r="AC101" i="51" l="1"/>
  <c r="AC102" i="51" s="1"/>
  <c r="O95" i="51"/>
  <c r="O103" i="51" s="1"/>
  <c r="AC92" i="51"/>
  <c r="H103" i="51"/>
  <c r="P95" i="51"/>
  <c r="P103" i="51" s="1"/>
  <c r="K95" i="51"/>
  <c r="K103" i="51" s="1"/>
  <c r="S95" i="51"/>
  <c r="S103" i="51" s="1"/>
  <c r="G103" i="51"/>
  <c r="L95" i="51"/>
  <c r="L103" i="51" s="1"/>
  <c r="M103" i="51"/>
  <c r="T103" i="51"/>
  <c r="Q95" i="51"/>
  <c r="Q103" i="51" s="1"/>
  <c r="J95" i="51"/>
  <c r="R95" i="51"/>
  <c r="R103" i="51" s="1"/>
  <c r="N95" i="51"/>
  <c r="N103" i="51" s="1"/>
  <c r="J103" i="51" l="1"/>
  <c r="AC103" i="51" s="1"/>
  <c r="AC95" i="51"/>
</calcChain>
</file>

<file path=xl/sharedStrings.xml><?xml version="1.0" encoding="utf-8"?>
<sst xmlns="http://schemas.openxmlformats.org/spreadsheetml/2006/main" count="567" uniqueCount="451">
  <si>
    <t>Site</t>
  </si>
  <si>
    <t>PLANNING APPLICATION REFERENCE</t>
  </si>
  <si>
    <t>Date of Permission</t>
  </si>
  <si>
    <t>Capacity (Gross)</t>
  </si>
  <si>
    <t>units lost</t>
  </si>
  <si>
    <t>Site Address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</si>
  <si>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</si>
  <si>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</si>
  <si>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</si>
  <si>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</si>
  <si>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</si>
  <si>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</si>
  <si>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</si>
  <si>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</si>
  <si>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</si>
  <si>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</si>
  <si>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</si>
  <si>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</si>
  <si>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</si>
  <si>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</si>
  <si>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</si>
  <si>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</si>
  <si>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</si>
  <si>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</si>
  <si>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</si>
  <si>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</si>
  <si>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</si>
  <si>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PDL/G</t>
  </si>
  <si>
    <t>Yr1</t>
  </si>
  <si>
    <t>Yr2</t>
  </si>
  <si>
    <t>Yr3</t>
  </si>
  <si>
    <t>Yr4</t>
  </si>
  <si>
    <t>COMPLETIONS AND EXISTING COMMITMENTS (AT APRIL 2020)</t>
  </si>
  <si>
    <t xml:space="preserve">Small sites(&lt; 6 Units) with PP </t>
  </si>
  <si>
    <t>Built</t>
  </si>
  <si>
    <t>PDL</t>
  </si>
  <si>
    <t>Broxted: Whitehall Hotel, Church End</t>
  </si>
  <si>
    <t>UTT/16/3549/FUL UTT/19/1932/FUL</t>
  </si>
  <si>
    <t xml:space="preserve">Whitehall Hotel, Church End, Broxted, CM6 2BZ
</t>
  </si>
  <si>
    <t>Completions for 2018/19 amended from 8 to 6 in year 2020/2021</t>
  </si>
  <si>
    <t>G</t>
  </si>
  <si>
    <t xml:space="preserve">Clavering: Land West Of Stortford Road </t>
  </si>
  <si>
    <t>UTT/18/3326/PIP  UTT/19/2852/FUL</t>
  </si>
  <si>
    <t>Land West Of Stortford Road Clavering Essex</t>
  </si>
  <si>
    <t>Elsenham: Elsenham Nurseries, Stansted Road</t>
  </si>
  <si>
    <t>UTT/14/2991/OP
UTT/17/0335/DFO
UTT/18/0024/FUL</t>
  </si>
  <si>
    <t>02-Dec-15
06-Jul-17
12-Mar-18</t>
  </si>
  <si>
    <t xml:space="preserve">
2</t>
  </si>
  <si>
    <t>Elsenham Nurseries
Stansted Road, Elsenham
CM22 6LJ</t>
  </si>
  <si>
    <t>Felsted: Gransmore Meadow, Chelmsford Road</t>
  </si>
  <si>
    <t>UTT/17/0034/FUL</t>
  </si>
  <si>
    <t>Gransmore Meadow 
Chelmsford Road
Felsted</t>
  </si>
  <si>
    <t>Felsted: Land off Stevens Lane</t>
  </si>
  <si>
    <t>(UTT/17/0649/OP) UTT/20/0028/DFO</t>
  </si>
  <si>
    <t>Land Off 
Stevens Lane
Felsted CM6 3NJ</t>
  </si>
  <si>
    <t xml:space="preserve">Felsted: Land East And North Of Clifford Smith Drive </t>
  </si>
  <si>
    <t>(UTT/18/0784/OP)  UTT/19/2118/OP</t>
  </si>
  <si>
    <t>Land East And North Of Clifford Smith Drive Watch House Green Felsted</t>
  </si>
  <si>
    <t xml:space="preserve">Felsted: Land To The South Of Braintree Road </t>
  </si>
  <si>
    <t xml:space="preserve">Land To The South Of Braintree Road Felsted </t>
  </si>
  <si>
    <t xml:space="preserve">Felsted: Land West Of Maranello </t>
  </si>
  <si>
    <t>(UTT/18/1011/OP) UTT/20/0757/DFO</t>
  </si>
  <si>
    <t>30/05/2019        23 July 2020</t>
  </si>
  <si>
    <t xml:space="preserve">Land West Of Maranello Watch House Green Felsted </t>
  </si>
  <si>
    <t>(UTT/20/1596/OP) UTT/21/0757/DFO</t>
  </si>
  <si>
    <t>Land At Maranello
Watch House Green
Felsted CM6 3EF</t>
  </si>
  <si>
    <t>Felsted: Land West Of Bury Farm</t>
  </si>
  <si>
    <t>UTT/18/2508/OP</t>
  </si>
  <si>
    <t>Land West Of Bury Farm
Station Road
Felsted</t>
  </si>
  <si>
    <t>Great Chesterford: Land north of Bartholomew Close</t>
  </si>
  <si>
    <t>(UTT/14/0425/OP)
(UTT/17/2745/DFO) UTT/19/2288/FUL</t>
  </si>
  <si>
    <t>01-Oct-14
12-Dec17</t>
  </si>
  <si>
    <t>Land North Of Bartholomew Close, Great Chesterford
CB10 1QA</t>
  </si>
  <si>
    <t>Great Dunmow: Kings Head, North Street</t>
  </si>
  <si>
    <t>UTT/15/1544/FUL</t>
  </si>
  <si>
    <t xml:space="preserve">Kings Head North Street
Dunmow CM6 1BA </t>
  </si>
  <si>
    <t>Great Dunmow: Land East of St Edmunds Lane</t>
  </si>
  <si>
    <t>(UTT/14/0472/OP)
(UTT/17/3623/DFO) UTT/19/1508/FUL</t>
  </si>
  <si>
    <t>15-May-15
(11-May-18)</t>
  </si>
  <si>
    <t>Land east of St Edmunds Lane, Great Dunmow</t>
  </si>
  <si>
    <t>Great Dunmow: Land west of Chelmsford Road</t>
  </si>
  <si>
    <t>Land At Smiths Farm Chelmsford Road Great Dunmow Essex (West of Chelmsford Road) (CM6 1JA??)</t>
  </si>
  <si>
    <t xml:space="preserve">UTT/13/1684/OP x 370 app (S106) 23/10/13 ; Phase 1 x 115 detailed, phase 2 all matters reserved except access. </t>
  </si>
  <si>
    <t>Great Dunmow: West of Woodside Way</t>
  </si>
  <si>
    <t>(UTT/13/2107/OP)
(UTT/18/1826/DFO) UTT/20/3419/DFO</t>
  </si>
  <si>
    <t xml:space="preserve">Land West Of Woodside Way Woodside Way Great Dunmow </t>
  </si>
  <si>
    <t>(UTT/13/2107/OP)
(UTT/18/1826/DFO) UTT/20/2220/DFO</t>
  </si>
  <si>
    <t>Agent Nov 2021 - commence construction in February 2022. Intend to build an average of 75 dwellings per year 2023-2026</t>
  </si>
  <si>
    <t>Great Dunmow: Woodlands Park 
Sectors 1 - 3</t>
  </si>
  <si>
    <t>UTT/1006/04/DFO
UTT/1809/02/FUL
UTT/0395/05/FUL
UTT/0496/05/FUL 
UTT/0386/05/DFO
UTT/0392/05/DFO; 
UTT/0246/07/FUL; 
UTT/17/1652/FUL</t>
  </si>
  <si>
    <t>ranges between 26 November 1992 - February 2018</t>
  </si>
  <si>
    <t>Woodlands Park, Great Dunmow</t>
  </si>
  <si>
    <t>Great Dunmow: Woodlands Park Sector 4</t>
  </si>
  <si>
    <t xml:space="preserve">UTT/2507/11/OP. 
UTT/13/1663/DFO </t>
  </si>
  <si>
    <t>2 August 2012; 31 October 2013</t>
  </si>
  <si>
    <t>UTT/2507/11/OP. UTT/13/1663/DFO expires 31/10/15.  DOC nov/dec 2013. Access work started @ August 2014</t>
  </si>
  <si>
    <t>Great Dunmow: Spire House, White Street</t>
  </si>
  <si>
    <t>UTT/18/0362/FUL</t>
  </si>
  <si>
    <t>Spire House 
White Street
Great Dunmow
CM6 1BD</t>
  </si>
  <si>
    <t>Great Dunmow: The Old Mill, Haslers Lane</t>
  </si>
  <si>
    <t>(UTT/18/3172/PAP3O) UTT/20/2380/PAO3 UTT/20/2376/FUL</t>
  </si>
  <si>
    <t>The Old Mill Haslers Lane Dunmow CM6 1XS</t>
  </si>
  <si>
    <t>Great Dunmow: Oaklands, Ongar Road</t>
  </si>
  <si>
    <t>UTT/17/2238/FUL</t>
  </si>
  <si>
    <t>Oaklands, Ongar Road, Dunmow, CM6 1EX</t>
  </si>
  <si>
    <t>Great Dunmow: 14 Stortford Road</t>
  </si>
  <si>
    <t>UTT/12/5270/FUL</t>
  </si>
  <si>
    <t>14 Stortford Road, 
Great Dunmow, CM6 1DA</t>
  </si>
  <si>
    <t>Great Dunmow: Tiggers</t>
  </si>
  <si>
    <t>Tiggers, Ongar Road
Great Dunmow, CM6 1EX</t>
  </si>
  <si>
    <t>Great Dunmow: Land adjacent The Granary</t>
  </si>
  <si>
    <t>(UTT/18/0816/FUL) UTT/20/0121/FUL</t>
  </si>
  <si>
    <t>Land Adjacent The Granary
Stortford Road, Dunmow</t>
  </si>
  <si>
    <t>Great Easton: Land between Brocks Mead and the Endway</t>
  </si>
  <si>
    <t>(UTT/17/0259/OP)
UTT/18/0103/DFO</t>
  </si>
  <si>
    <t>04-Aug-17
11-May-18</t>
  </si>
  <si>
    <t>Land Between Brocks Mead And The Endway
Great Easton</t>
  </si>
  <si>
    <t>Great Hallingbury: Land South East of Great Hallingbury Manor</t>
  </si>
  <si>
    <t>(UTT/16/3669/OP) UTT/20/0336/DFO</t>
  </si>
  <si>
    <t>Land South East Of Great Hallingbury Manor, Bedlars Green Road, Tilekiln Green,
Great Hallingbury</t>
  </si>
  <si>
    <t>Great Hallingbury: Barnmead, Start Hill</t>
  </si>
  <si>
    <t>Barnmead
Start Hill
Stane Street
Great Hallingbury</t>
  </si>
  <si>
    <t>Great Hallingbury: Newlands, Woodside Cottage &amp; Oakside</t>
  </si>
  <si>
    <t>UTT/0831/10/FUL</t>
  </si>
  <si>
    <t>Newlands, Woodside Cottage &amp; Oakside, Church Road, Great Hallingbury</t>
  </si>
  <si>
    <t>Applicant 17.11.2020 Two dwellings demolished and 1 semi detached properties and 3 detached built. One dwelling remains but still has consent.  One new net detached house.</t>
  </si>
  <si>
    <t>Hatfield Broad Oak: Great Chalks</t>
  </si>
  <si>
    <t>UTT/18/0386/FUL</t>
  </si>
  <si>
    <t>Great Chalks, High Street
Hatfield Broad Oak, CM22 7HQ</t>
  </si>
  <si>
    <t>Henham: Land south of The Farmhouse</t>
  </si>
  <si>
    <t>Land South Of The Farmhouse, Old Mead Road,
Henham</t>
  </si>
  <si>
    <t>Little Chesterford: Land To The South West Of
London Road</t>
  </si>
  <si>
    <t>Land To The South West Of
London Road, 
Little Chesterford</t>
  </si>
  <si>
    <t>Little Dunmow: Priory Lodge, Station Road</t>
  </si>
  <si>
    <t>Priory Lodge 
Station Road
Little Dunmow, CM6 3HF</t>
  </si>
  <si>
    <t>Little Dunmow: Land East of Station Road</t>
  </si>
  <si>
    <t>Land To The East Of
Station Road, Little Dunmow</t>
  </si>
  <si>
    <t>Little Dunmow: The Moors</t>
  </si>
  <si>
    <t>UTT/18/2600/FUL</t>
  </si>
  <si>
    <t>The Moors, Moors Lane
Little Dunmow</t>
  </si>
  <si>
    <t>Newport :  Land at Bury Water Lane (Retirement village for 40 bed care home facility and 81 extra care units plus associated communal facilities</t>
  </si>
  <si>
    <t>UTT/16/0459/OP
UTT/17/1561/DFO</t>
  </si>
  <si>
    <t>01/11/2016
10 Nov 2017</t>
  </si>
  <si>
    <t xml:space="preserve">Land At Bury Water Lane 
Bury Water Lane, Newport
</t>
  </si>
  <si>
    <t>UTT/13/1817/OP Expires 30 Oct 2016</t>
  </si>
  <si>
    <t>Newport: Land at Holmwood, Whiteditch Lane</t>
  </si>
  <si>
    <t>UTT/15/0879/OP UTT/19/1064/DFO</t>
  </si>
  <si>
    <t>Land At Holmwood Whiteditch Lane Newport
CB11 3UD</t>
  </si>
  <si>
    <t>Newport: Bricketts, London Road</t>
  </si>
  <si>
    <t>UTT/16/1290/OP  UTT/19/2900/DFO</t>
  </si>
  <si>
    <t>Bricketts  London Road
Newport  CB11 3PP</t>
  </si>
  <si>
    <t>Newport: Land west of London Road</t>
  </si>
  <si>
    <t>Land West Of London Road; Newport, Essex</t>
  </si>
  <si>
    <t>Newport: Site of Redbank</t>
  </si>
  <si>
    <t>UTT/18/0742/FUL</t>
  </si>
  <si>
    <t>Site Of Redbank , Bury Water Lane, Newport, CB11 3TZ</t>
  </si>
  <si>
    <t>Newport: The Joyce Frankland Academy</t>
  </si>
  <si>
    <t>UTT/18/0739/FUL</t>
  </si>
  <si>
    <t>The Joyce Frankland Academy Cambridge Road Newport CB11 3TR</t>
  </si>
  <si>
    <t>Quendon: Land East Of Foxley House</t>
  </si>
  <si>
    <t>UTT/19/1301/FUL</t>
  </si>
  <si>
    <t>Land East Of Foxley House
Cambridge Road, Quendon</t>
  </si>
  <si>
    <t>Saffron Walden: Land at Ashdon Road Commercial Centre</t>
  </si>
  <si>
    <t>UTT/13/2423/OP
UTT/16/2701/DFO</t>
  </si>
  <si>
    <t>26-Nov-14
13-Feb17</t>
  </si>
  <si>
    <t>Ashdon Road Commercial Centre (Ridgeons)  CB10 2NQ</t>
  </si>
  <si>
    <t>AC (S106) 30 April 2014 4yrs+2yrs</t>
  </si>
  <si>
    <t>39 dwellings completed in 2019/2020 now complete</t>
  </si>
  <si>
    <t>Saffron Walden: Commercial Centre Ashdon Road</t>
  </si>
  <si>
    <t>Commercial Centre Ashdon Road Saffron Walden CB10 2NQ</t>
  </si>
  <si>
    <t xml:space="preserve">Saffron Walden: Land Behind The Old Cement Works, Thaxted Rd </t>
  </si>
  <si>
    <t>Land Behind The Old Cement Works Thaxted Road Saffron Walden CB10 2UR</t>
  </si>
  <si>
    <t>UTT/13/1937/OP Expires 11 Oct 2016</t>
  </si>
  <si>
    <t>Saffron Walden:Land south of Radwinter Road (excludes C2: 12 extra care bungalows; 30 extra care apartments and excludes 60 bed care home)</t>
  </si>
  <si>
    <t>UTT/13/3467/OP
UTT/16/1856/DFO</t>
  </si>
  <si>
    <t>26-May-15
13 Jan 2017</t>
  </si>
  <si>
    <t>Land south of Radwinter Road (CB10 2JP)</t>
  </si>
  <si>
    <t>AC (S106) 30 April 2014 2yrs+1yrs</t>
  </si>
  <si>
    <t>60 bed care home not included - UTT/17/3426/OP refused - appeal lodged</t>
  </si>
  <si>
    <t>Saffron Walden: Land North Of Shire Hill Farm</t>
  </si>
  <si>
    <t>UTT/17/2832/OP</t>
  </si>
  <si>
    <t>Land North Of Shire Hill Farm, Shire Hill, Saffron Walden</t>
  </si>
  <si>
    <t>Saffron Walden: Land off Little Walden Road</t>
  </si>
  <si>
    <t>UTT/16/2210/OP
UTT/18/2959/DFO</t>
  </si>
  <si>
    <t>Land Off Little Walden Road
Saffron Walden</t>
  </si>
  <si>
    <t>Saffron Walden: Police Station, East Street</t>
  </si>
  <si>
    <t>UTT/17/3662/FUL</t>
  </si>
  <si>
    <t xml:space="preserve">Police Station
East Street
Saffron Walden
CB10 1LR
</t>
  </si>
  <si>
    <t>Saffron Walden: Former Walden Dairy</t>
  </si>
  <si>
    <t>UTT/18/3399/FUL</t>
  </si>
  <si>
    <t>Former Walden Dairy
135 Thaxted Road
Saffron Walden, CB11 3BJ</t>
  </si>
  <si>
    <t>Saffron Walden: Land at Thaxted Road</t>
  </si>
  <si>
    <t>UTT/18/2820/FUL</t>
  </si>
  <si>
    <t>Land At Thaxted Road
Saffron Walden</t>
  </si>
  <si>
    <t>Saffron Walden:  Land East of Thaxted Road</t>
  </si>
  <si>
    <t>UTT/18/0824/OP UTT/19/2355/DFO</t>
  </si>
  <si>
    <t>Land East Of
Thaxted Road
Saffron Walden</t>
  </si>
  <si>
    <t xml:space="preserve">Stansted Mountfitchet: Land at Walpole Farm </t>
  </si>
  <si>
    <t>UTT/13/1618/OP
UTT/15/2746/DFO</t>
  </si>
  <si>
    <t xml:space="preserve"> 1 april 2014
15 Feb 2016</t>
  </si>
  <si>
    <t>Land At Walpole Farm Cambridge Road Stansted CM24 8TA</t>
  </si>
  <si>
    <t>UTT/13/1618/OP app S106 25/9/13  Decision issued 1 April 2014 (2yrs + 1yr)</t>
  </si>
  <si>
    <t>Stansted Mountfitchet: Land north of Water Lane</t>
  </si>
  <si>
    <t>UTT/16/2865/OP  UTT/19/2388/DFO</t>
  </si>
  <si>
    <t>09/02/2017        19 Jun 2020</t>
  </si>
  <si>
    <t xml:space="preserve">Land North Of Water Lane Stansted </t>
  </si>
  <si>
    <t>Stansted Mountfitchet: The Three Colts, Cambridge Road</t>
  </si>
  <si>
    <t>UTT/17/1304/FUL</t>
  </si>
  <si>
    <t>The Three Colts 
86 Cambridge Road
Stansted, CM24 8DB</t>
  </si>
  <si>
    <t>Stansted Mountfitchet: Land To The West Of
High Lane</t>
  </si>
  <si>
    <t xml:space="preserve">UTT/18/1993/FUL </t>
  </si>
  <si>
    <t>Land To The West Of
High Lane
Stansted</t>
  </si>
  <si>
    <t>Stansted Mountfitchet: Land Adjacent The Stables</t>
  </si>
  <si>
    <t>UTT/19/1986/FUL UTT/20/1817/FUL</t>
  </si>
  <si>
    <t>Land Adjacent The Stables
High Lane
Stansted CM24 8LQ</t>
  </si>
  <si>
    <t>Stebbing: land to east of Parkside and rear of Garden Fields</t>
  </si>
  <si>
    <t>UTT/14/1069/OP
UTT/17/3538/DFO</t>
  </si>
  <si>
    <t>01-Feb-15
(16-Apr-18)</t>
  </si>
  <si>
    <t>Ld Nth of Stebbing primary school R/o Gdn Fields &amp; Parkside, Stebbing (CM6 3RA)</t>
  </si>
  <si>
    <t>Stebbing: Sabre House, Dunmow Road</t>
  </si>
  <si>
    <t>UTT/17/2480/OP</t>
  </si>
  <si>
    <t>Sabre House, Dunmow Road, Stebbing, CM6 3LF</t>
  </si>
  <si>
    <t>Takeley: Land between 1 Coppice Close and Hillcroft, south of B1256 Takeley Street</t>
  </si>
  <si>
    <t>UTT/17/1852/FUL</t>
  </si>
  <si>
    <t>Land Adj To Coppice Close
Dunmow Road, Takeley</t>
  </si>
  <si>
    <t>Takeley: Land North Of Dunmow Road</t>
  </si>
  <si>
    <t>UTT/18/2917/FUL</t>
  </si>
  <si>
    <t>Land North Of Dunmow Road East Of Church Lane
Dunmow Road, Takeley</t>
  </si>
  <si>
    <t>Takeley: Land To The South Of
School Lane</t>
  </si>
  <si>
    <t>UTT/19/1583/FUL</t>
  </si>
  <si>
    <t>Land To The South Of
School Lane, Takeley</t>
  </si>
  <si>
    <t>Takeley: Land West Of Parsonage Road</t>
  </si>
  <si>
    <t>UTT/19/0393/OP</t>
  </si>
  <si>
    <t>Land West Of Parsonage Road, Takeley</t>
  </si>
  <si>
    <t>Takeley: Remarc</t>
  </si>
  <si>
    <t>UTT/20/0386/FUL</t>
  </si>
  <si>
    <t>Remarc, Dunmow Road
Takeley CM22 6SP</t>
  </si>
  <si>
    <t>Thaxted: Former Molecular Products Ltd site, Mill End</t>
  </si>
  <si>
    <t>UTT/16/0171/FUL  UTT/17/1444/FUL</t>
  </si>
  <si>
    <t>Molecular Products Ltd. Mill End Thaxted CM6 2LT</t>
  </si>
  <si>
    <t>9 completed 2020/21.  Previous years checked and 2018/2019 adjusted to 6</t>
  </si>
  <si>
    <t>Thaxted: Former Molecular Products Ltd site</t>
  </si>
  <si>
    <t>UTT/19/0671/FUL</t>
  </si>
  <si>
    <t>Molecular Products Ltd. Mill End, Thaxted, CM6 2LT</t>
  </si>
  <si>
    <t>Amendment to UTT/17/1444/FUL change from 4 dwellings (1x2bed, 1x3bed and 2x4bed) into 8 apartments (1x1 bed and 7 x 2 bed)</t>
  </si>
  <si>
    <t>Thaxted: Land at Little Maypole</t>
  </si>
  <si>
    <t>UTT/16/3255/FUL</t>
  </si>
  <si>
    <t>Land At Little Maypole
Thaxted</t>
  </si>
  <si>
    <t>Thaxted: Warners Field, Copthall Lane</t>
  </si>
  <si>
    <t>(UTT/17/1896/FUL) UTT/20/2624/FUL</t>
  </si>
  <si>
    <t>J F Knight Roadworks Ltd (Warners Field), Copthall Lane, Thaxted, CM6 2LG</t>
  </si>
  <si>
    <t>Thaxted: Land East of Claypit Villas</t>
  </si>
  <si>
    <t>UTT/17/3571/FUL</t>
  </si>
  <si>
    <t>Land East Of Claypit Villas
Bardfield Road
Thaxted</t>
  </si>
  <si>
    <t>Thaxted: Cutlers Green Farm</t>
  </si>
  <si>
    <t>UTT/18/2055/FUL</t>
  </si>
  <si>
    <t>Cutlers Green Farm
Cutlers Green, Cutlers Green Lane, Thaxted</t>
  </si>
  <si>
    <t>Thaxted: Claypits Farm, Bardfield Road</t>
  </si>
  <si>
    <t>UTT/18/0750/OP UTT/20/0614/OP</t>
  </si>
  <si>
    <t>Land At Claypits Farm
Bardfield Road
Thaxted, CM6 3PU</t>
  </si>
  <si>
    <t>Wendens Ambo: Mill House, Royston Road</t>
  </si>
  <si>
    <t>UTT/17/2270/PAP3O
UTT/18/3455/PAP3O UTT/19/1631/PAO3</t>
  </si>
  <si>
    <t>Mill House Royston Road Wendens Ambo, CB11 4JX</t>
  </si>
  <si>
    <t>White Roding: Westons Yard, Chelmsford Road</t>
  </si>
  <si>
    <t>UTT/17/0952/OP
UTT/18/2523/FUL</t>
  </si>
  <si>
    <t>Westons Yard, Chelmsford Road, White Roding, CM6 1RF</t>
  </si>
  <si>
    <t>TOTAL COMPLETIONS</t>
  </si>
  <si>
    <t>TOTAL EXISTING COMMITMENTS</t>
  </si>
  <si>
    <t>WINDFALL ALLOWANCE</t>
  </si>
  <si>
    <t>Communal Establishments</t>
  </si>
  <si>
    <t>Newport: Land at Bury Water Nursuries</t>
  </si>
  <si>
    <t>UTT/17/1561/DFO</t>
  </si>
  <si>
    <t>Land At Bury Water Nurseries
Whiteditch Lane
Newport</t>
  </si>
  <si>
    <t>Saffron Walden: Land south of Radwinter Road</t>
  </si>
  <si>
    <t>Land South Of Radwinter Road
Radwinter Road
Saffron Walden</t>
  </si>
  <si>
    <t>Great Dunmow: 77 High Steet</t>
  </si>
  <si>
    <t>UTT/19/1437/FUL</t>
  </si>
  <si>
    <t>77 High Street
Great Dunmow
CM6 1AE</t>
  </si>
  <si>
    <t>TOTAL COMMUNAL ESTABLISHMENTS</t>
  </si>
  <si>
    <t>TOTAL COMMUNAL ESTABLISHMENTS ADJUSTED</t>
  </si>
  <si>
    <t>TOTAL DELIVERY</t>
  </si>
  <si>
    <t>KEY FOR STATUS (column AQ)</t>
  </si>
  <si>
    <t>Under construction</t>
  </si>
  <si>
    <t>with planning permission (full or reserved matters covering whole site)</t>
  </si>
  <si>
    <t>with outline permission with part(s) covered by reserved matters</t>
  </si>
  <si>
    <t>with outline only</t>
  </si>
  <si>
    <t>where full, outline or reserved matters at post committee resolution subject to S106 negotiations</t>
  </si>
  <si>
    <t>with application submitted</t>
  </si>
  <si>
    <t>with pre-application discussions occurring</t>
  </si>
  <si>
    <t>allocation only</t>
  </si>
  <si>
    <t>draft allocation – zero currently from this source</t>
  </si>
  <si>
    <t>Status (key at bottom of table)</t>
  </si>
  <si>
    <t>Yr5</t>
  </si>
  <si>
    <t xml:space="preserve">July 2022 site visit: ground works underway. </t>
  </si>
  <si>
    <t>Felsted: Land at Maranello Watch House</t>
  </si>
  <si>
    <t>UBR/21/1003/DWE (seven dwellings) work commenced on all dwellings and ongoing as of 18.5.22.</t>
  </si>
  <si>
    <t xml:space="preserve">10.5.22: BC apps indicate 7 completions 21-22. </t>
  </si>
  <si>
    <t>UTT/13/1684/OP
UTT/17/3106/DFO</t>
  </si>
  <si>
    <t>July 2022 site visit: 44 dwellings built.</t>
  </si>
  <si>
    <t>Potential loss of 1 mobile home 
6.6.22: mobile home removed and 4 dwellings built.</t>
  </si>
  <si>
    <t>4.6.22: 6 built 21-22. Remaining two built 22-23.</t>
  </si>
  <si>
    <t>UTT/18/1982/FUL
UTT/21/2337/FUL</t>
  </si>
  <si>
    <t>UTT/18/3370/OP
UTT/21/0009/DFO</t>
  </si>
  <si>
    <t>UTT/19/0573/OP
UTT/20/3329/DFO</t>
  </si>
  <si>
    <t>UTT/17/3556/OP
UTT/20/2148/DFO</t>
  </si>
  <si>
    <t>UTT/18/1039/OP
UTT/21/3182/FUL</t>
  </si>
  <si>
    <t>UTT/15/1869/FUL
UTT/20/2632/FUL</t>
  </si>
  <si>
    <t>UTT/17/3413/OP
UTT/20/0921/DFO</t>
  </si>
  <si>
    <t>July 2022: Works commenced but at an early stage. Dwellings scheduled to be built in later phase.</t>
  </si>
  <si>
    <t>UTT/16/1444/OP
UTT/17/3038/DFO
UTT/20/0864/FUL</t>
  </si>
  <si>
    <t>15-Nov-016
15 Feb 2018
13 May 2021</t>
  </si>
  <si>
    <t>July 2022 site visit: Fencing in-situ and office containers on-site. NMAT approved 25.10.21.</t>
  </si>
  <si>
    <t>UBR/20/0099/DWE (14 dwellings) Work Started on all plots 6.5.21 - 21.9.21. None completed as of 14.4.22.</t>
  </si>
  <si>
    <t xml:space="preserve">July 2022 site visit: Works underway. All dwellings part-built. </t>
  </si>
  <si>
    <t>16.5.22: UBR/22/0226/DOM (8 flats) received 13.4.22.</t>
  </si>
  <si>
    <t>DoCs and NMATs approved 15.10.21 to 9.5.22.
July 2022 site visit: Works underway.</t>
  </si>
  <si>
    <t>UBR/21/0995/DWE (9 dwellings) Work Started 18.11.21.</t>
  </si>
  <si>
    <t>14/03/2019
28 Oct 2021</t>
  </si>
  <si>
    <t>Commitments and windfall total</t>
  </si>
  <si>
    <t>UTT/17/3426/OP
UTT/21/2465/DFO</t>
  </si>
  <si>
    <t>26/05/2015
1 Oct 2021</t>
  </si>
  <si>
    <t>UTT/18/2049/FUL</t>
  </si>
  <si>
    <t>Land To The South Of The Street, Takeley, CM22 6LY</t>
  </si>
  <si>
    <t>Elsenham: Land west of Isabel Drive</t>
  </si>
  <si>
    <t>Land To The West Of, Isabel Drive, Elsenham</t>
  </si>
  <si>
    <t>UTT/19/2470/OP</t>
  </si>
  <si>
    <t>July 2022 site visit: Works underway. All dwellings nearing completion.</t>
  </si>
  <si>
    <t>10.6.22: DoCs approved 31.1.22 - 14.2.22. UTT/21/2461/DFO (submitted 30.7.21) and further DoC pending determination. UBR/22/0462/DWEIN (99 dwellings) submitted 23.5.22 and pending determination.</t>
  </si>
  <si>
    <t>Takeley: Land south of The Street</t>
  </si>
  <si>
    <t>Elsenham: Land south of Rush Lane</t>
  </si>
  <si>
    <t>UTT/19/0437/OP</t>
  </si>
  <si>
    <t>Land South Of, Rush Lane, Elsenham</t>
  </si>
  <si>
    <t>Manuden: Land north of Stewarts Way</t>
  </si>
  <si>
    <t>UTT/19/0022/OP</t>
  </si>
  <si>
    <t>Land To The North Of, Stewarts Way, Manuden</t>
  </si>
  <si>
    <t>Takeley: Land east of Parsonage Road</t>
  </si>
  <si>
    <t>UTT/19/0394/OP</t>
  </si>
  <si>
    <t>Land East Of, Parsonage Road, Takeley</t>
  </si>
  <si>
    <t>UTT/18/3089/FUL
UTT/20/3395/FUL</t>
  </si>
  <si>
    <t>Land to the west of Stortford Road, Clavering, Essex</t>
  </si>
  <si>
    <t xml:space="preserve">Clavering: Land West of Stortford Road </t>
  </si>
  <si>
    <t>UTT/20/2639/OP</t>
  </si>
  <si>
    <t>Land south of Stortford Road, Dunmow</t>
  </si>
  <si>
    <t>Great Dunmow: Land south of Stortford Road, Dunmow</t>
  </si>
  <si>
    <t>UTT/18/2574/OP</t>
  </si>
  <si>
    <t>Marstons, Start Hill, Stane Street, Great Hallingbury, Bishops Stortford, Hertfordshire, CM22 7TA</t>
  </si>
  <si>
    <t>Great Hallingbury: Marstons, Start Hill</t>
  </si>
  <si>
    <t>UTT/21/0692/FUL</t>
  </si>
  <si>
    <t>July 2022 site visit: Works commenced.</t>
  </si>
  <si>
    <t>Land at Old Mead Road, Henham</t>
  </si>
  <si>
    <t>Henham: Land at Old Mead Road</t>
  </si>
  <si>
    <t>UTT/19/2692/OP</t>
  </si>
  <si>
    <t>Land at Pound Hill, Little Dunmow</t>
  </si>
  <si>
    <t>Little Dunmow: Land at Pound Hill</t>
  </si>
  <si>
    <t>UTT/19/1789/FUL</t>
  </si>
  <si>
    <t>7.6.22: DoCs approved 11.1.22 - 13.1.22. UBR/22/0489/DWEIN (14 dwellings) IN accepted 31.5.22.</t>
  </si>
  <si>
    <t>Land east of Warehouse Villas, Stebbing Road, Stebbing, Essex</t>
  </si>
  <si>
    <t>Stebbing: Land east of Warehouse Villas</t>
  </si>
  <si>
    <t>UTT/19/0476/OP</t>
  </si>
  <si>
    <t>Land To The North West Of
Henham Road
Elsenham
Hertfordshire</t>
  </si>
  <si>
    <t>Elsenham: Land northwest of Henham Road</t>
  </si>
  <si>
    <t>UTT/17/3573/OP
UTT/21/2799/DFO</t>
  </si>
  <si>
    <t>Land To The East Of
Tilekiln Green
Great Hallingbury</t>
  </si>
  <si>
    <t>Great Hallingbury: Land east of Tilekiln Green</t>
  </si>
  <si>
    <t>UTT/20/1098/FUL</t>
  </si>
  <si>
    <t>Land South Of Vernons Close
Mill Road
Henham
Hertfordshire</t>
  </si>
  <si>
    <t>Henham: Land south of Vernons Close</t>
  </si>
  <si>
    <t>UTT/20/0604/OP</t>
  </si>
  <si>
    <t>Land To The West Of
Buttleys Lane
Dunmow</t>
  </si>
  <si>
    <t>Great Dunmow: Land west of Buttleys Lane</t>
  </si>
  <si>
    <t>UTT/19/2354/OP</t>
  </si>
  <si>
    <t>UTT/18/3529/OP
UTT/21/1755/DFO</t>
  </si>
  <si>
    <t>15/01/2020
4-Nov-21</t>
  </si>
  <si>
    <t>July 2022 site visit: No works undertaken. UBR/22/0600/DWE conditional approval 15.8.22.</t>
  </si>
  <si>
    <t>July 2022 site visit: Fencing erected. DoCs pending determination/approved. UBR/22/0511/DWE (35 dwellings) rejected 9.8.22.</t>
  </si>
  <si>
    <t>11/07/2019        
24 July 2020</t>
  </si>
  <si>
    <t>20 - 21 Notes</t>
  </si>
  <si>
    <t>21 - 22 notes</t>
  </si>
  <si>
    <t xml:space="preserve">Agent 29.10.20 Site currently on the market and under offer to a developer. Anticipate delivery in 2021/22. </t>
  </si>
  <si>
    <t xml:space="preserve">UBR/21/0166/DWE (8 new bungalows) work ongoing as of 6.4.22.  </t>
  </si>
  <si>
    <t xml:space="preserve">Agent 23.10.20  - increased units to up to 41.  Start construction Autumn 2021.  First houses delivered Q1 /Q2  2022, maybe at a rate thereafter of 4 dwellings per month. 
</t>
  </si>
  <si>
    <t>July '22 site visit: No works yet begun.</t>
  </si>
  <si>
    <t>UTT/21/1755/DFO  approved Nov 2021. UTT/21/1755/DFO  approved Nov 2021. Agent 17.12.21 1st completions 2ndQ 2026. Anticipate approx 10 dwellings 2026, 2027 and 2028. Final completions early 2029.</t>
  </si>
  <si>
    <t>July 22 site visit: Works underway - dwellings part-built.</t>
  </si>
  <si>
    <t xml:space="preserve">Agent 23.10.20  due to commence sometime next month with completion the following year.   </t>
  </si>
  <si>
    <t>Agent 4.11.21 start on site likely to be 18-24 months and probably a 2 year build programme</t>
  </si>
  <si>
    <t>16.3.22: DFO, DoC, and associated Full pending determination.</t>
  </si>
  <si>
    <t>2.6.22: UBR/20/0355/DWE (13 dwellings) Work Started 28.4.21 and ongoing as of 21.3.22</t>
  </si>
  <si>
    <t xml:space="preserve">4.6.22: UTT/17/3106/DFO pending determination. </t>
  </si>
  <si>
    <t xml:space="preserve">Agent proposes amending details changing 120 dwellings in Yrs1-5 to 0; 250 dwellings in Yrs 6-10 to 180 and 0 dwellings in Yrs 11-15 to 190 (3-Apr-19). Appeal in progress </t>
  </si>
  <si>
    <t>Conversion planned to take place between April 2021 and March 2022. Not starterd Sept 2021</t>
  </si>
  <si>
    <t>UBR/21/0402/DWE as of 20.4.22: 17 x under construction, 13 x not started, 5 x completed.</t>
  </si>
  <si>
    <t xml:space="preserve">Agent 30.10.20 no finalised programme, but given  progress re Reserved Matters being granted and outline conditions discharged, trajectory is realistic. </t>
  </si>
  <si>
    <t>Agent 26.10.20 unable to confirm timimg. Reserved matters need to be confirmed by UDC. Doubt it will start before 2022</t>
  </si>
  <si>
    <t>UBR/21/0992/DWE (three dwellings) work ongoing as of 17.1.22.</t>
  </si>
  <si>
    <t>UBR/22/0053/DWE (76 dwellings) work started 21.3.22.</t>
  </si>
  <si>
    <t>Agent 15.11.21: Pending decision on UTT/20/3329/DFO. If granted, aim to start construction Feb 2022. Build rate 1 per week from Dec 2022 to completion in Feb 2024.</t>
  </si>
  <si>
    <t>July 2022 site visit: Works underway.</t>
  </si>
  <si>
    <t xml:space="preserve">Agent 26.1.20 Applicant is keen to build as soon as possible. Early 2023 is a reasonable timeframe for completion but could easily be differ either way. </t>
  </si>
  <si>
    <t>4.6.22: UTT/21/3182/FUL approved 22.4.22. UBR/22/0389/DWEIN (9 dwellings) IN accepted 3.5.22.</t>
  </si>
  <si>
    <t>Agent 26.10.20 site is up for sale. Unable to confirm timimg. Reserved matters need to be confirmed by UDC. Doubt start before 2022.  UTT/21/3182/FUL pending consideration.</t>
  </si>
  <si>
    <t>Agent confirmed details
correct (4-Apr-19)</t>
  </si>
  <si>
    <t>23.8.22: DoCs and S73 approved 4.3.21 - 4.8.22. Unclear whether works had commenced during July 2022 site visit - agent emailed 12.8.22 to query this.</t>
  </si>
  <si>
    <t>July 2022 site visit: Works underway. Three dwellings part-built. Existing demolished.</t>
  </si>
  <si>
    <t>Applicant 17.11.20: existing building not yet been demolished.  Hope to be on site  Feb 2021 and off by Jan 2022 with sales completing soon after that</t>
  </si>
  <si>
    <t>UTT/20/2632/FUL Proposal for construction of 89 new dwellings pending decision</t>
  </si>
  <si>
    <t>UTT/20/2632/FUL approved 24.5.22 (89 dwellings). DoCs approved 4.8.22 - 19.4.22. S73 pending determination.
July 2022 site visit: Machinery on-site.</t>
  </si>
  <si>
    <t>1.6.22: Six dwellings built 21-22. Others built 22-23.</t>
  </si>
  <si>
    <t>Agent 31.10.20: should all be completed by 2022</t>
  </si>
  <si>
    <t xml:space="preserve">13.5.22: UTT/21/1920/NMA approved 9.7.21. UTT/21/3565/DFO received 30.11.21 and pending. DoCs approved/pending. UBR/22/0181/DWEIN (100 dwellings) received 23.2.22. </t>
  </si>
  <si>
    <t>UTT/21/3565/DFO pending consideration</t>
  </si>
  <si>
    <t>UBR/20/0620/DWE (85 dwellings): one built 21-22. Others built 22-23.</t>
  </si>
  <si>
    <t xml:space="preserve">Agent Nov 2021: Plots 1 – 3 are complete. Plots 4 – 21, 47 - 53 are currently under build.  Site is due to be completed October 2023. </t>
  </si>
  <si>
    <t>July 2022 site visit: Works underway and advanced. First homes to be marketed week commencing 10.12.22 (as advised by site manager).</t>
  </si>
  <si>
    <t>Agent 17.11.20 Development commenced. Completions estimated to be 28 units to Jan 2023, 55 units in 2023, 60 units in 2024 and the remainder in 2025.</t>
  </si>
  <si>
    <t>UTT/21/0333/OP refused. Appeal in progress.</t>
  </si>
  <si>
    <t>Agent Nov 2021: Plan to submit RM 2022, to start 2023.  Full site completion Dec 2025</t>
  </si>
  <si>
    <t>July 2022 site visit: Works underway. One dwelling (plot 1) superseded and built.</t>
  </si>
  <si>
    <t>Looking for a developer to advance the project. Unlikely that much action will happen before 2022</t>
  </si>
  <si>
    <t>6.6.22: UTT/22/1020/FUL pending determination.</t>
  </si>
  <si>
    <t>UTT/20/0614/OP approved on appeal 28/10/2021</t>
  </si>
  <si>
    <t>9.6.22: DoCs approved 24.3.22 - 31.5.22. Others pending determination. UBR/21/1022/DWEIN (72 units) Initial Notice accepted 26.10.21.</t>
  </si>
  <si>
    <t>UTT/21/2465/DFO increases C2 from 60 to 72 beds. Permitted Oct 2021   33 x 1 bed apartments, 23 x 2 bed apartments, 7 x 1 bed bungalows, 9 x 2 bed bungalows.  Intial Building control Oct 2021</t>
  </si>
  <si>
    <t>UBR/18/0590/DWEIN (29 units) Initial Notice accepted 4.7.18.
July 2022 site visit: Works ongoing.</t>
  </si>
  <si>
    <t>6.6.22: UTT/22/1103/DFO pending determination. UTT/22/0399/FUL (demolition of dwelling &amp; construction of access road) approved 9.5.22. 
Aug 22: Agent advised anticipated start on site by the end of the year, then 12 months to first occupation (early 2024) followed by two dwellings per month to completion (mid 2025).</t>
  </si>
  <si>
    <t xml:space="preserve">UTT/21/2799/DFO relates to access road.
July 2022 site visit: Works ongoing to access road.
10.6.22: UTT/21/3269/DFO (additional matters) approved 1.6.22. DoCs approved 25.3.22 - 10.5.22. Other DoCs and S73s pending determination. UBR/22/0162/DWEIN (350 dwellings) IN accepted 25.2.22. 
Aug 22: Agent estimates 25 completions during 22/23 and 50 per year thereafter. </t>
  </si>
  <si>
    <t>Hybrid app: 332 dwellings net as outline; Phase 1 inc 107 dwellings net as full. 
6.6.22: UTT/22/1169/PA (DFO query) response provided 26.7.22.
Aug 22: Agent estimates RM by June '22, commencement on site in August '23, 20 completions in 23/24, then 50 completions per year thereafter.</t>
  </si>
  <si>
    <t>10.6.22: No further relevant apps.
Aug 22: Agent no longer directly involved but advised the site is very close to being sold to a developer. Estimated 1 year delay for RM consent and pre-commencement, a start by late 2023, first occupation by early 2024, and completion by early 2025.</t>
  </si>
  <si>
    <t xml:space="preserve">10.6.22: No further relevant apps.
Aug 22: agent confirmed that the site is intended to come forward within the next five-year period. Discussions ongoing re sale of the site to a housebuilder. RM to be submitted post-sale with development commencing post-approval. </t>
  </si>
  <si>
    <t>Notes pre-20</t>
  </si>
  <si>
    <t>Capacity at April 2022</t>
  </si>
  <si>
    <t xml:space="preserve">UDC purchased site. Forecast to complete June 2022
</t>
  </si>
  <si>
    <t>Planning permission small sites (647 net permissions - assume 63% delivered - spread over three years)</t>
  </si>
  <si>
    <t>Agent: expected completion March 2023</t>
  </si>
  <si>
    <t xml:space="preserve">July 2022 site visit: No works undertaken. Original dwelling still in-situ. No further relevant apps.
Aug 22: agent advised works are due to commence in October 22. </t>
  </si>
  <si>
    <t xml:space="preserve">July 2022 site visit: works ongoing. Projections adjusted proportionate to past delivery. </t>
  </si>
  <si>
    <t xml:space="preserve">July 2022 site visit: both permissions underway. Projections adjusted proportionate to past delivery. </t>
  </si>
  <si>
    <t xml:space="preserve">July 2022 site visit: No works undertaken but building materials on-site. Alternative scheme UTT/22/2161/FUL pending determination. </t>
  </si>
  <si>
    <t>UBR/19/1064/DWE: 3 built 21-22</t>
  </si>
  <si>
    <t>UTT/22/1727/FUL (amended scheme) approved 2.8.22.</t>
  </si>
  <si>
    <t xml:space="preserve">July 2022: works not yet commenced on final dwelling. Projected completion adjusted accordingly. </t>
  </si>
  <si>
    <t xml:space="preserve">Built figures as per Building Control application. </t>
  </si>
  <si>
    <t>23.8.22: UTT/22/0676/DFO approved 18.7.22. UBR/22/0497/DWE (7 dwellings) rejected 28.7.22; and UBR/22/0539/DWEIN (10 dwellings) IN accepted 10.6.22.
Aug 22: Agent advised that 22/0676 relates to 7 affordable units and that the remaining 10 are subject to a second RM. Advised the approved 7 are at the stage of detailed design.</t>
  </si>
  <si>
    <t>15.5.22: NMATs and DoC approved 21.4.21 to 7.3.22. UTT/22/0152/DFO (reduced to 110 dwellings) approved 4.5.22. UBR/22/0388/DWEIN (110 dwellings) IN accepted 4.5.22. Figures to be amended for 22-23.</t>
  </si>
  <si>
    <t>July 2022 site visit: No works yet undertaken.
Aug 22: Agent advised developer hopes to start on-site in mid-'23 with completion in mid-'25.</t>
  </si>
  <si>
    <t xml:space="preserve">6.6.22: UTT/21/1666/OP (amended scheme) allowed on appeal 4.7.22.
July 2022 site visit: No works yet undertaken.
Aug 22: Agent advised that the site is currently being sold but was not able to advise further. Projection adjusted accordingly. </t>
  </si>
  <si>
    <t>July 2022 site visit: No works yet undertaken.
Aug 22: Agent advised RM app currently being prepared. Envisages an on-site start of late '23/early '24, first occupation in '25, and completion mid-'26.</t>
  </si>
  <si>
    <t xml:space="preserve">July 2022 site visit: No works yet undertaken.
Aug 22: Agent advised, as per developer, that a RM app is due in early '23 with completion expected within 18-24 months of the approval of all necessary details. </t>
  </si>
  <si>
    <t>July 2022 site visit: No works yet undertaken.
Aug 22: Agent advised they are no longer instructed but forwarded my query to the new agent. Could not advise further. Owing to new agent involvement, delivery at present still expected.</t>
  </si>
  <si>
    <t>COLOUR KEY</t>
  </si>
  <si>
    <t>Permissions absent  from previous 5YHLS mastersheets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</si>
</sst>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9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1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1" fontId="6" fillId="8" borderId="1" xfId="0" applyNumberFormat="1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15" fontId="6" fillId="4" borderId="1" xfId="0" applyNumberFormat="1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15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textRotation="9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textRotation="90" wrapText="1"/>
    </xf>
    <xf numFmtId="0" fontId="2" fillId="0" borderId="6" xfId="0" applyFont="1" applyBorder="1" applyAlignment="1">
      <alignment horizontal="left" vertical="center" textRotation="90"/>
    </xf>
    <xf numFmtId="0" fontId="2" fillId="0" borderId="30" xfId="0" applyFont="1" applyBorder="1" applyAlignment="1">
      <alignment horizontal="left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7" fontId="6" fillId="6" borderId="1" xfId="0" applyNumberFormat="1" applyFont="1" applyFill="1" applyBorder="1" applyAlignment="1">
      <alignment horizontal="left" vertical="center" wrapText="1"/>
    </xf>
    <xf numFmtId="15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top" wrapText="1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top" wrapText="1"/>
    </xf>
    <xf numFmtId="14" fontId="6" fillId="6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2" fillId="6" borderId="2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6" fillId="6" borderId="1" xfId="12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15" fontId="6" fillId="10" borderId="1" xfId="0" applyNumberFormat="1" applyFont="1" applyFill="1" applyBorder="1" applyAlignment="1">
      <alignment horizontal="left" vertical="center" wrapText="1"/>
    </xf>
    <xf numFmtId="1" fontId="6" fillId="10" borderId="1" xfId="0" applyNumberFormat="1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</cellXfs>
  <cellStyles count="13">
    <cellStyle name="Comma 2" xfId="1"/>
    <cellStyle name="Hyperlink" xfId="12" builtinId="8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4" xfId="8"/>
    <cellStyle name="Normal 4 2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4D6"/>
      <color rgb="FFB7DEE8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030A0"/>
      </a:accent1>
      <a:accent2>
        <a:srgbClr val="0070C0"/>
      </a:accent2>
      <a:accent3>
        <a:srgbClr val="E36C09"/>
      </a:accent3>
      <a:accent4>
        <a:srgbClr val="FFC000"/>
      </a:accent4>
      <a:accent5>
        <a:srgbClr val="A5A5A5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1329"/>
  <sheetViews>
    <sheetView tabSelected="1" zoomScaleNormal="100" zoomScaleSheetLayoutView="70" workbookViewId="0">
      <selection activeCell="E119" sqref="E119"/>
    </sheetView>
  </sheetViews>
  <sheetFormatPr defaultColWidth="11.42578125" defaultRowHeight="11.25" x14ac:dyDescent="0.2"/>
  <cols>
    <col min="1" max="1" width="29.140625" style="2" customWidth="1"/>
    <col min="2" max="2" width="14.42578125" style="3" customWidth="1"/>
    <col min="3" max="3" width="9.5703125" style="2" customWidth="1"/>
    <col min="4" max="4" width="7.7109375" style="4" customWidth="1"/>
    <col min="5" max="5" width="8" style="4" customWidth="1"/>
    <col min="6" max="6" width="21.28515625" style="2" customWidth="1"/>
    <col min="7" max="7" width="4.5703125" style="3" customWidth="1"/>
    <col min="8" max="8" width="4.5703125" style="10" customWidth="1"/>
    <col min="9" max="14" width="4.5703125" style="3" customWidth="1"/>
    <col min="15" max="15" width="4.28515625" style="3" customWidth="1"/>
    <col min="16" max="16" width="5" style="3" customWidth="1"/>
    <col min="17" max="17" width="4.85546875" style="3" customWidth="1"/>
    <col min="18" max="18" width="4.7109375" style="3" customWidth="1"/>
    <col min="19" max="27" width="4.5703125" style="3" customWidth="1"/>
    <col min="28" max="28" width="5" style="2" customWidth="1"/>
    <col min="29" max="29" width="6.5703125" style="3" bestFit="1" customWidth="1"/>
    <col min="30" max="30" width="5.140625" style="3" bestFit="1" customWidth="1"/>
    <col min="31" max="31" width="19.42578125" style="2" customWidth="1"/>
    <col min="32" max="32" width="22.28515625" style="2" customWidth="1"/>
    <col min="33" max="33" width="23.140625" style="2" customWidth="1"/>
    <col min="34" max="16384" width="11.42578125" style="3"/>
  </cols>
  <sheetData>
    <row r="1" spans="1:33" ht="61.5" x14ac:dyDescent="0.2">
      <c r="A1" s="96" t="s">
        <v>0</v>
      </c>
      <c r="B1" s="97" t="s">
        <v>1</v>
      </c>
      <c r="C1" s="97" t="s">
        <v>2</v>
      </c>
      <c r="D1" s="98" t="s">
        <v>3</v>
      </c>
      <c r="E1" s="98" t="s">
        <v>4</v>
      </c>
      <c r="F1" s="97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5" t="s">
        <v>11</v>
      </c>
      <c r="M1" s="95" t="s">
        <v>12</v>
      </c>
      <c r="N1" s="95" t="s">
        <v>13</v>
      </c>
      <c r="O1" s="95" t="s">
        <v>14</v>
      </c>
      <c r="P1" s="95" t="s">
        <v>15</v>
      </c>
      <c r="Q1" s="95" t="s">
        <v>16</v>
      </c>
      <c r="R1" s="95" t="s">
        <v>17</v>
      </c>
      <c r="S1" s="95" t="s">
        <v>18</v>
      </c>
      <c r="T1" s="95" t="s">
        <v>19</v>
      </c>
      <c r="U1" s="95" t="s">
        <v>20</v>
      </c>
      <c r="V1" s="95" t="s">
        <v>21</v>
      </c>
      <c r="W1" s="95" t="s">
        <v>22</v>
      </c>
      <c r="X1" s="95" t="s">
        <v>23</v>
      </c>
      <c r="Y1" s="95" t="s">
        <v>24</v>
      </c>
      <c r="Z1" s="95" t="s">
        <v>25</v>
      </c>
      <c r="AA1" s="95" t="s">
        <v>26</v>
      </c>
      <c r="AB1" s="99" t="s">
        <v>291</v>
      </c>
      <c r="AC1" s="99" t="s">
        <v>430</v>
      </c>
      <c r="AD1" s="100" t="s">
        <v>27</v>
      </c>
      <c r="AE1" s="97" t="s">
        <v>429</v>
      </c>
      <c r="AF1" s="99" t="s">
        <v>376</v>
      </c>
      <c r="AG1" s="101" t="s">
        <v>377</v>
      </c>
    </row>
    <row r="2" spans="1:33" s="1" customFormat="1" ht="12" thickBot="1" x14ac:dyDescent="0.25">
      <c r="A2" s="102"/>
      <c r="B2" s="103"/>
      <c r="C2" s="104"/>
      <c r="D2" s="105"/>
      <c r="E2" s="105"/>
      <c r="F2" s="104"/>
      <c r="G2" s="103"/>
      <c r="H2" s="103"/>
      <c r="I2" s="103"/>
      <c r="J2" s="103" t="s">
        <v>28</v>
      </c>
      <c r="K2" s="103" t="s">
        <v>29</v>
      </c>
      <c r="L2" s="103" t="s">
        <v>30</v>
      </c>
      <c r="M2" s="103" t="s">
        <v>31</v>
      </c>
      <c r="N2" s="103" t="s">
        <v>292</v>
      </c>
      <c r="O2" s="103">
        <v>6</v>
      </c>
      <c r="P2" s="103">
        <v>7</v>
      </c>
      <c r="Q2" s="103">
        <v>8</v>
      </c>
      <c r="R2" s="103">
        <v>9</v>
      </c>
      <c r="S2" s="103">
        <v>10</v>
      </c>
      <c r="T2" s="103">
        <v>11</v>
      </c>
      <c r="U2" s="103">
        <v>12</v>
      </c>
      <c r="V2" s="103">
        <v>13</v>
      </c>
      <c r="W2" s="103">
        <v>14</v>
      </c>
      <c r="X2" s="103">
        <v>15</v>
      </c>
      <c r="Y2" s="103"/>
      <c r="Z2" s="103"/>
      <c r="AA2" s="103"/>
      <c r="AB2" s="104"/>
      <c r="AC2" s="103"/>
      <c r="AD2" s="103"/>
      <c r="AE2" s="104"/>
      <c r="AF2" s="104"/>
      <c r="AG2" s="106"/>
    </row>
    <row r="3" spans="1:33" ht="18" x14ac:dyDescent="0.2">
      <c r="A3" s="107" t="s">
        <v>32</v>
      </c>
      <c r="B3" s="108"/>
      <c r="C3" s="108"/>
      <c r="D3" s="108"/>
      <c r="E3" s="108"/>
      <c r="F3" s="108"/>
      <c r="G3" s="109"/>
      <c r="H3" s="109"/>
      <c r="I3" s="109"/>
      <c r="J3" s="110"/>
      <c r="K3" s="111"/>
      <c r="L3" s="111"/>
      <c r="M3" s="111"/>
      <c r="N3" s="112"/>
      <c r="O3" s="113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08"/>
      <c r="AC3" s="108"/>
      <c r="AD3" s="108"/>
      <c r="AE3" s="114"/>
      <c r="AF3" s="115"/>
      <c r="AG3" s="126"/>
    </row>
    <row r="4" spans="1:33" x14ac:dyDescent="0.2">
      <c r="A4" s="16" t="s">
        <v>33</v>
      </c>
      <c r="B4" s="14"/>
      <c r="C4" s="16"/>
      <c r="D4" s="15"/>
      <c r="E4" s="15"/>
      <c r="F4" s="16"/>
      <c r="G4" s="17">
        <v>162</v>
      </c>
      <c r="H4" s="17">
        <v>171</v>
      </c>
      <c r="I4" s="17">
        <v>76</v>
      </c>
      <c r="J4" s="116"/>
      <c r="K4" s="13"/>
      <c r="L4" s="13"/>
      <c r="M4" s="13"/>
      <c r="N4" s="117"/>
      <c r="O4" s="1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6"/>
      <c r="AC4" s="14"/>
      <c r="AD4" s="14"/>
      <c r="AE4" s="16"/>
      <c r="AF4" s="82"/>
      <c r="AG4" s="127"/>
    </row>
    <row r="5" spans="1:33" ht="27" x14ac:dyDescent="0.2">
      <c r="A5" s="16" t="s">
        <v>36</v>
      </c>
      <c r="B5" s="16" t="s">
        <v>37</v>
      </c>
      <c r="C5" s="120">
        <v>42849</v>
      </c>
      <c r="D5" s="15">
        <v>12</v>
      </c>
      <c r="E5" s="15"/>
      <c r="F5" s="121" t="s">
        <v>38</v>
      </c>
      <c r="G5" s="17">
        <v>2</v>
      </c>
      <c r="H5" s="17">
        <v>4</v>
      </c>
      <c r="I5" s="17"/>
      <c r="J5" s="116"/>
      <c r="K5" s="13"/>
      <c r="L5" s="13"/>
      <c r="M5" s="13"/>
      <c r="N5" s="117"/>
      <c r="O5" s="1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6" t="s">
        <v>34</v>
      </c>
      <c r="AC5" s="14">
        <v>0</v>
      </c>
      <c r="AD5" s="14" t="s">
        <v>35</v>
      </c>
      <c r="AE5" s="16"/>
      <c r="AF5" s="82" t="s">
        <v>39</v>
      </c>
      <c r="AG5" s="127"/>
    </row>
    <row r="6" spans="1:33" ht="36" x14ac:dyDescent="0.2">
      <c r="A6" s="16" t="s">
        <v>41</v>
      </c>
      <c r="B6" s="16" t="s">
        <v>42</v>
      </c>
      <c r="C6" s="120" t="s">
        <v>375</v>
      </c>
      <c r="D6" s="15">
        <v>8</v>
      </c>
      <c r="E6" s="15"/>
      <c r="F6" s="16" t="s">
        <v>43</v>
      </c>
      <c r="G6" s="17"/>
      <c r="H6" s="17"/>
      <c r="I6" s="17"/>
      <c r="J6" s="116">
        <v>8</v>
      </c>
      <c r="K6" s="13"/>
      <c r="L6" s="13"/>
      <c r="M6" s="13"/>
      <c r="N6" s="117"/>
      <c r="O6" s="1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6">
        <v>1</v>
      </c>
      <c r="AC6" s="14">
        <v>8</v>
      </c>
      <c r="AD6" s="14" t="s">
        <v>40</v>
      </c>
      <c r="AE6" s="16"/>
      <c r="AF6" s="82" t="s">
        <v>378</v>
      </c>
      <c r="AG6" s="16" t="s">
        <v>379</v>
      </c>
    </row>
    <row r="7" spans="1:33" ht="99" x14ac:dyDescent="0.2">
      <c r="A7" s="16" t="s">
        <v>340</v>
      </c>
      <c r="B7" s="16" t="s">
        <v>341</v>
      </c>
      <c r="C7" s="120">
        <v>44551</v>
      </c>
      <c r="D7" s="15">
        <v>31</v>
      </c>
      <c r="E7" s="15">
        <v>1</v>
      </c>
      <c r="F7" s="16" t="s">
        <v>339</v>
      </c>
      <c r="G7" s="17"/>
      <c r="H7" s="17"/>
      <c r="I7" s="17"/>
      <c r="J7" s="116">
        <v>-1</v>
      </c>
      <c r="K7" s="13">
        <v>6</v>
      </c>
      <c r="L7" s="13">
        <v>25</v>
      </c>
      <c r="M7" s="13"/>
      <c r="N7" s="117"/>
      <c r="O7" s="1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6">
        <v>3</v>
      </c>
      <c r="AC7" s="14">
        <v>30</v>
      </c>
      <c r="AD7" s="14" t="s">
        <v>40</v>
      </c>
      <c r="AE7" s="16"/>
      <c r="AF7" s="82"/>
      <c r="AG7" s="16" t="s">
        <v>424</v>
      </c>
    </row>
    <row r="8" spans="1:33" ht="27" x14ac:dyDescent="0.2">
      <c r="A8" s="16" t="s">
        <v>44</v>
      </c>
      <c r="B8" s="16" t="s">
        <v>45</v>
      </c>
      <c r="C8" s="120" t="s">
        <v>46</v>
      </c>
      <c r="D8" s="15">
        <v>42</v>
      </c>
      <c r="E8" s="15" t="s">
        <v>47</v>
      </c>
      <c r="F8" s="16" t="s">
        <v>48</v>
      </c>
      <c r="G8" s="17">
        <v>9</v>
      </c>
      <c r="H8" s="17"/>
      <c r="I8" s="17"/>
      <c r="J8" s="116"/>
      <c r="K8" s="13"/>
      <c r="L8" s="13"/>
      <c r="M8" s="13"/>
      <c r="N8" s="117"/>
      <c r="O8" s="1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6" t="s">
        <v>34</v>
      </c>
      <c r="AC8" s="14">
        <v>0</v>
      </c>
      <c r="AD8" s="14" t="s">
        <v>40</v>
      </c>
      <c r="AE8" s="16"/>
      <c r="AF8" s="82"/>
      <c r="AG8" s="127"/>
    </row>
    <row r="9" spans="1:33" ht="144" x14ac:dyDescent="0.2">
      <c r="A9" s="129" t="s">
        <v>360</v>
      </c>
      <c r="B9" s="129" t="s">
        <v>361</v>
      </c>
      <c r="C9" s="130">
        <v>44547</v>
      </c>
      <c r="D9" s="131">
        <v>350</v>
      </c>
      <c r="E9" s="131"/>
      <c r="F9" s="129" t="s">
        <v>359</v>
      </c>
      <c r="G9" s="132"/>
      <c r="H9" s="132"/>
      <c r="I9" s="132"/>
      <c r="J9" s="133">
        <v>25</v>
      </c>
      <c r="K9" s="134">
        <v>50</v>
      </c>
      <c r="L9" s="134">
        <v>50</v>
      </c>
      <c r="M9" s="134">
        <v>50</v>
      </c>
      <c r="N9" s="135">
        <v>50</v>
      </c>
      <c r="O9" s="136">
        <v>50</v>
      </c>
      <c r="P9" s="134">
        <v>50</v>
      </c>
      <c r="Q9" s="134">
        <v>25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29">
        <v>3</v>
      </c>
      <c r="AC9" s="137">
        <v>350</v>
      </c>
      <c r="AD9" s="137" t="s">
        <v>40</v>
      </c>
      <c r="AE9" s="129"/>
      <c r="AF9" s="138"/>
      <c r="AG9" s="129" t="s">
        <v>425</v>
      </c>
    </row>
    <row r="10" spans="1:33" ht="81" x14ac:dyDescent="0.2">
      <c r="A10" s="129" t="s">
        <v>329</v>
      </c>
      <c r="B10" s="129" t="s">
        <v>330</v>
      </c>
      <c r="C10" s="130">
        <v>44078</v>
      </c>
      <c r="D10" s="131">
        <v>40</v>
      </c>
      <c r="E10" s="131"/>
      <c r="F10" s="129" t="s">
        <v>331</v>
      </c>
      <c r="G10" s="132"/>
      <c r="H10" s="132"/>
      <c r="I10" s="132"/>
      <c r="J10" s="133"/>
      <c r="K10" s="134"/>
      <c r="L10" s="134"/>
      <c r="M10" s="134">
        <v>20</v>
      </c>
      <c r="N10" s="135">
        <v>20</v>
      </c>
      <c r="O10" s="136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29">
        <v>3</v>
      </c>
      <c r="AC10" s="137">
        <v>40</v>
      </c>
      <c r="AD10" s="137" t="s">
        <v>40</v>
      </c>
      <c r="AE10" s="129"/>
      <c r="AF10" s="138"/>
      <c r="AG10" s="129" t="s">
        <v>448</v>
      </c>
    </row>
    <row r="11" spans="1:33" ht="54" x14ac:dyDescent="0.2">
      <c r="A11" s="129" t="s">
        <v>323</v>
      </c>
      <c r="B11" s="129" t="s">
        <v>325</v>
      </c>
      <c r="C11" s="130">
        <v>44196</v>
      </c>
      <c r="D11" s="131">
        <v>99</v>
      </c>
      <c r="E11" s="131"/>
      <c r="F11" s="129" t="s">
        <v>324</v>
      </c>
      <c r="G11" s="132"/>
      <c r="H11" s="132"/>
      <c r="I11" s="132"/>
      <c r="J11" s="133"/>
      <c r="K11" s="134"/>
      <c r="L11" s="134">
        <v>49</v>
      </c>
      <c r="M11" s="134">
        <v>50</v>
      </c>
      <c r="N11" s="135"/>
      <c r="O11" s="136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29">
        <v>3</v>
      </c>
      <c r="AC11" s="137">
        <v>99</v>
      </c>
      <c r="AD11" s="137" t="s">
        <v>40</v>
      </c>
      <c r="AE11" s="129"/>
      <c r="AF11" s="138"/>
      <c r="AG11" s="129" t="s">
        <v>327</v>
      </c>
    </row>
    <row r="12" spans="1:33" ht="27" x14ac:dyDescent="0.2">
      <c r="A12" s="16" t="s">
        <v>49</v>
      </c>
      <c r="B12" s="16" t="s">
        <v>50</v>
      </c>
      <c r="C12" s="120">
        <v>43018</v>
      </c>
      <c r="D12" s="15">
        <v>9</v>
      </c>
      <c r="E12" s="15"/>
      <c r="F12" s="16" t="s">
        <v>51</v>
      </c>
      <c r="G12" s="17">
        <v>6</v>
      </c>
      <c r="H12" s="17">
        <v>3</v>
      </c>
      <c r="I12" s="17"/>
      <c r="J12" s="116"/>
      <c r="K12" s="13"/>
      <c r="L12" s="13"/>
      <c r="M12" s="13"/>
      <c r="N12" s="117"/>
      <c r="O12" s="118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6" t="s">
        <v>34</v>
      </c>
      <c r="AC12" s="14">
        <v>0</v>
      </c>
      <c r="AD12" s="14" t="s">
        <v>40</v>
      </c>
      <c r="AE12" s="16"/>
      <c r="AF12" s="82"/>
      <c r="AG12" s="127"/>
    </row>
    <row r="13" spans="1:33" ht="27" x14ac:dyDescent="0.2">
      <c r="A13" s="16" t="s">
        <v>52</v>
      </c>
      <c r="B13" s="16" t="s">
        <v>53</v>
      </c>
      <c r="C13" s="120">
        <v>43175</v>
      </c>
      <c r="D13" s="15">
        <v>7</v>
      </c>
      <c r="E13" s="15"/>
      <c r="F13" s="16" t="s">
        <v>54</v>
      </c>
      <c r="G13" s="17"/>
      <c r="H13" s="17"/>
      <c r="I13" s="17"/>
      <c r="J13" s="116">
        <v>7</v>
      </c>
      <c r="K13" s="13"/>
      <c r="L13" s="13"/>
      <c r="M13" s="13"/>
      <c r="N13" s="117"/>
      <c r="O13" s="118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6">
        <v>1</v>
      </c>
      <c r="AC13" s="14">
        <v>7</v>
      </c>
      <c r="AD13" s="14" t="s">
        <v>40</v>
      </c>
      <c r="AE13" s="16"/>
      <c r="AF13" s="82"/>
      <c r="AG13" s="16" t="s">
        <v>293</v>
      </c>
    </row>
    <row r="14" spans="1:33" ht="63" x14ac:dyDescent="0.2">
      <c r="A14" s="16" t="s">
        <v>55</v>
      </c>
      <c r="B14" s="16" t="s">
        <v>56</v>
      </c>
      <c r="C14" s="120">
        <v>43636</v>
      </c>
      <c r="D14" s="15">
        <v>41</v>
      </c>
      <c r="E14" s="15"/>
      <c r="F14" s="16" t="s">
        <v>57</v>
      </c>
      <c r="G14" s="17"/>
      <c r="H14" s="17"/>
      <c r="I14" s="17"/>
      <c r="J14" s="116"/>
      <c r="K14" s="13"/>
      <c r="L14" s="13">
        <v>21</v>
      </c>
      <c r="M14" s="13">
        <v>20</v>
      </c>
      <c r="N14" s="117"/>
      <c r="O14" s="118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6">
        <v>3</v>
      </c>
      <c r="AC14" s="14">
        <v>41</v>
      </c>
      <c r="AD14" s="14" t="s">
        <v>40</v>
      </c>
      <c r="AE14" s="16"/>
      <c r="AF14" s="82" t="s">
        <v>380</v>
      </c>
      <c r="AG14" s="16" t="s">
        <v>444</v>
      </c>
    </row>
    <row r="15" spans="1:33" ht="54" x14ac:dyDescent="0.2">
      <c r="A15" s="16" t="s">
        <v>58</v>
      </c>
      <c r="B15" s="16" t="s">
        <v>371</v>
      </c>
      <c r="C15" s="120" t="s">
        <v>372</v>
      </c>
      <c r="D15" s="15">
        <v>30</v>
      </c>
      <c r="E15" s="15"/>
      <c r="F15" s="16" t="s">
        <v>59</v>
      </c>
      <c r="G15" s="17"/>
      <c r="H15" s="17"/>
      <c r="I15" s="17"/>
      <c r="J15" s="116"/>
      <c r="K15" s="13"/>
      <c r="L15" s="13"/>
      <c r="M15" s="13"/>
      <c r="N15" s="117">
        <v>10</v>
      </c>
      <c r="O15" s="118">
        <v>10</v>
      </c>
      <c r="P15" s="13">
        <v>10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6">
        <v>3</v>
      </c>
      <c r="AC15" s="14">
        <v>30</v>
      </c>
      <c r="AD15" s="14" t="s">
        <v>40</v>
      </c>
      <c r="AE15" s="16"/>
      <c r="AF15" s="82" t="s">
        <v>382</v>
      </c>
      <c r="AG15" s="16" t="s">
        <v>381</v>
      </c>
    </row>
    <row r="16" spans="1:33" ht="27" x14ac:dyDescent="0.2">
      <c r="A16" s="16" t="s">
        <v>60</v>
      </c>
      <c r="B16" s="16" t="s">
        <v>61</v>
      </c>
      <c r="C16" s="120" t="s">
        <v>62</v>
      </c>
      <c r="D16" s="15">
        <v>28</v>
      </c>
      <c r="E16" s="15"/>
      <c r="F16" s="16" t="s">
        <v>63</v>
      </c>
      <c r="G16" s="17"/>
      <c r="H16" s="17"/>
      <c r="I16" s="17"/>
      <c r="J16" s="116">
        <v>14</v>
      </c>
      <c r="K16" s="13">
        <v>14</v>
      </c>
      <c r="L16" s="13"/>
      <c r="M16" s="13"/>
      <c r="N16" s="117"/>
      <c r="O16" s="1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6">
        <v>1</v>
      </c>
      <c r="AC16" s="14">
        <v>28</v>
      </c>
      <c r="AD16" s="14" t="s">
        <v>40</v>
      </c>
      <c r="AE16" s="16"/>
      <c r="AF16" s="82" t="s">
        <v>384</v>
      </c>
      <c r="AG16" s="16" t="s">
        <v>383</v>
      </c>
    </row>
    <row r="17" spans="1:33" ht="27" x14ac:dyDescent="0.2">
      <c r="A17" s="16" t="s">
        <v>294</v>
      </c>
      <c r="B17" s="16" t="s">
        <v>64</v>
      </c>
      <c r="C17" s="120">
        <v>44251</v>
      </c>
      <c r="D17" s="15">
        <v>7</v>
      </c>
      <c r="E17" s="15"/>
      <c r="F17" s="16" t="s">
        <v>65</v>
      </c>
      <c r="G17" s="17"/>
      <c r="H17" s="17"/>
      <c r="I17" s="17"/>
      <c r="J17" s="116">
        <v>7</v>
      </c>
      <c r="K17" s="13"/>
      <c r="L17" s="13"/>
      <c r="M17" s="13"/>
      <c r="N17" s="117"/>
      <c r="O17" s="1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6">
        <v>1</v>
      </c>
      <c r="AC17" s="14">
        <v>7</v>
      </c>
      <c r="AD17" s="14" t="s">
        <v>40</v>
      </c>
      <c r="AE17" s="16"/>
      <c r="AF17" s="82"/>
      <c r="AG17" s="16" t="s">
        <v>295</v>
      </c>
    </row>
    <row r="18" spans="1:33" ht="27" x14ac:dyDescent="0.2">
      <c r="A18" s="16" t="s">
        <v>66</v>
      </c>
      <c r="B18" s="16" t="s">
        <v>67</v>
      </c>
      <c r="C18" s="120">
        <v>44280</v>
      </c>
      <c r="D18" s="15">
        <v>38</v>
      </c>
      <c r="E18" s="15"/>
      <c r="F18" s="16" t="s">
        <v>68</v>
      </c>
      <c r="G18" s="17"/>
      <c r="H18" s="17"/>
      <c r="I18" s="17"/>
      <c r="J18" s="65"/>
      <c r="K18" s="13"/>
      <c r="L18" s="13">
        <v>15</v>
      </c>
      <c r="M18" s="13">
        <v>23</v>
      </c>
      <c r="N18" s="117"/>
      <c r="O18" s="1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6">
        <v>4</v>
      </c>
      <c r="AC18" s="14">
        <v>38</v>
      </c>
      <c r="AD18" s="14" t="s">
        <v>40</v>
      </c>
      <c r="AE18" s="16"/>
      <c r="AF18" s="82" t="s">
        <v>385</v>
      </c>
      <c r="AG18" s="16" t="s">
        <v>386</v>
      </c>
    </row>
    <row r="19" spans="1:33" ht="27" x14ac:dyDescent="0.2">
      <c r="A19" s="16" t="s">
        <v>69</v>
      </c>
      <c r="B19" s="16" t="s">
        <v>70</v>
      </c>
      <c r="C19" s="119" t="s">
        <v>71</v>
      </c>
      <c r="D19" s="15">
        <v>13</v>
      </c>
      <c r="E19" s="15"/>
      <c r="F19" s="16" t="s">
        <v>72</v>
      </c>
      <c r="G19" s="17"/>
      <c r="H19" s="17"/>
      <c r="I19" s="17"/>
      <c r="J19" s="116">
        <v>13</v>
      </c>
      <c r="K19" s="13"/>
      <c r="L19" s="13"/>
      <c r="M19" s="13"/>
      <c r="N19" s="117"/>
      <c r="O19" s="1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6">
        <v>1</v>
      </c>
      <c r="AC19" s="14">
        <v>13</v>
      </c>
      <c r="AD19" s="14" t="s">
        <v>40</v>
      </c>
      <c r="AE19" s="16"/>
      <c r="AF19" s="82" t="s">
        <v>431</v>
      </c>
      <c r="AG19" s="16" t="s">
        <v>387</v>
      </c>
    </row>
    <row r="20" spans="1:33" ht="18" x14ac:dyDescent="0.2">
      <c r="A20" s="16" t="s">
        <v>73</v>
      </c>
      <c r="B20" s="14" t="s">
        <v>74</v>
      </c>
      <c r="C20" s="119">
        <v>42212</v>
      </c>
      <c r="D20" s="15">
        <v>6</v>
      </c>
      <c r="E20" s="15"/>
      <c r="F20" s="16" t="s">
        <v>75</v>
      </c>
      <c r="G20" s="17">
        <v>6</v>
      </c>
      <c r="H20" s="17"/>
      <c r="I20" s="17"/>
      <c r="J20" s="116"/>
      <c r="K20" s="13"/>
      <c r="L20" s="13"/>
      <c r="M20" s="13"/>
      <c r="N20" s="117"/>
      <c r="O20" s="118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6" t="s">
        <v>34</v>
      </c>
      <c r="AC20" s="14">
        <v>0</v>
      </c>
      <c r="AD20" s="14" t="s">
        <v>35</v>
      </c>
      <c r="AE20" s="16"/>
      <c r="AF20" s="82"/>
      <c r="AG20" s="127"/>
    </row>
    <row r="21" spans="1:33" ht="27" x14ac:dyDescent="0.2">
      <c r="A21" s="16" t="s">
        <v>76</v>
      </c>
      <c r="B21" s="16" t="s">
        <v>77</v>
      </c>
      <c r="C21" s="120" t="s">
        <v>78</v>
      </c>
      <c r="D21" s="15">
        <v>22</v>
      </c>
      <c r="E21" s="15"/>
      <c r="F21" s="16" t="s">
        <v>79</v>
      </c>
      <c r="G21" s="17"/>
      <c r="H21" s="17"/>
      <c r="I21" s="17">
        <v>7</v>
      </c>
      <c r="J21" s="116">
        <v>12</v>
      </c>
      <c r="K21" s="13">
        <v>3</v>
      </c>
      <c r="L21" s="13"/>
      <c r="M21" s="13"/>
      <c r="N21" s="117"/>
      <c r="O21" s="118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6">
        <v>1</v>
      </c>
      <c r="AC21" s="14">
        <v>15</v>
      </c>
      <c r="AD21" s="14" t="s">
        <v>40</v>
      </c>
      <c r="AE21" s="16"/>
      <c r="AF21" s="82"/>
      <c r="AG21" s="16" t="s">
        <v>296</v>
      </c>
    </row>
    <row r="22" spans="1:33" ht="90" x14ac:dyDescent="0.2">
      <c r="A22" s="16" t="s">
        <v>369</v>
      </c>
      <c r="B22" s="16" t="s">
        <v>370</v>
      </c>
      <c r="C22" s="120">
        <v>44580</v>
      </c>
      <c r="D22" s="15">
        <v>60</v>
      </c>
      <c r="E22" s="15"/>
      <c r="F22" s="16" t="s">
        <v>368</v>
      </c>
      <c r="G22" s="17"/>
      <c r="H22" s="17"/>
      <c r="I22" s="17"/>
      <c r="J22" s="116"/>
      <c r="K22" s="13"/>
      <c r="L22" s="13"/>
      <c r="M22" s="13">
        <v>30</v>
      </c>
      <c r="N22" s="117">
        <v>30</v>
      </c>
      <c r="O22" s="118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6">
        <v>4</v>
      </c>
      <c r="AC22" s="14">
        <v>60</v>
      </c>
      <c r="AD22" s="14" t="s">
        <v>40</v>
      </c>
      <c r="AE22" s="16"/>
      <c r="AF22" s="82"/>
      <c r="AG22" s="16" t="s">
        <v>428</v>
      </c>
    </row>
    <row r="23" spans="1:33" ht="45" x14ac:dyDescent="0.2">
      <c r="A23" s="16" t="s">
        <v>80</v>
      </c>
      <c r="B23" s="16" t="s">
        <v>297</v>
      </c>
      <c r="C23" s="120">
        <v>41947</v>
      </c>
      <c r="D23" s="15">
        <v>370</v>
      </c>
      <c r="E23" s="15"/>
      <c r="F23" s="16" t="s">
        <v>81</v>
      </c>
      <c r="G23" s="17"/>
      <c r="H23" s="17"/>
      <c r="I23" s="17"/>
      <c r="J23" s="116"/>
      <c r="K23" s="13"/>
      <c r="L23" s="13"/>
      <c r="M23" s="13">
        <v>30</v>
      </c>
      <c r="N23" s="117">
        <v>50</v>
      </c>
      <c r="O23" s="118">
        <v>50</v>
      </c>
      <c r="P23" s="13">
        <v>50</v>
      </c>
      <c r="Q23" s="13">
        <v>50</v>
      </c>
      <c r="R23" s="13">
        <v>50</v>
      </c>
      <c r="S23" s="13">
        <v>50</v>
      </c>
      <c r="T23" s="13">
        <v>40</v>
      </c>
      <c r="U23" s="13"/>
      <c r="V23" s="13"/>
      <c r="W23" s="13"/>
      <c r="X23" s="13"/>
      <c r="Y23" s="13"/>
      <c r="Z23" s="13"/>
      <c r="AA23" s="13"/>
      <c r="AB23" s="16">
        <v>1</v>
      </c>
      <c r="AC23" s="14">
        <v>370</v>
      </c>
      <c r="AD23" s="14" t="s">
        <v>40</v>
      </c>
      <c r="AE23" s="16" t="s">
        <v>82</v>
      </c>
      <c r="AF23" s="82" t="s">
        <v>389</v>
      </c>
      <c r="AG23" s="16" t="s">
        <v>388</v>
      </c>
    </row>
    <row r="24" spans="1:33" ht="108" x14ac:dyDescent="0.2">
      <c r="A24" s="16" t="s">
        <v>343</v>
      </c>
      <c r="B24" s="16" t="s">
        <v>344</v>
      </c>
      <c r="C24" s="120">
        <v>44582</v>
      </c>
      <c r="D24" s="15">
        <v>440</v>
      </c>
      <c r="E24" s="15">
        <v>1</v>
      </c>
      <c r="F24" s="16" t="s">
        <v>342</v>
      </c>
      <c r="G24" s="17"/>
      <c r="H24" s="17"/>
      <c r="I24" s="17"/>
      <c r="J24" s="116"/>
      <c r="K24" s="13">
        <v>19</v>
      </c>
      <c r="L24" s="13">
        <v>50</v>
      </c>
      <c r="M24" s="13">
        <v>50</v>
      </c>
      <c r="N24" s="117">
        <v>50</v>
      </c>
      <c r="O24" s="118">
        <v>50</v>
      </c>
      <c r="P24" s="13">
        <v>50</v>
      </c>
      <c r="Q24" s="13">
        <v>50</v>
      </c>
      <c r="R24" s="13">
        <v>50</v>
      </c>
      <c r="S24" s="13">
        <v>50</v>
      </c>
      <c r="T24" s="13">
        <v>20</v>
      </c>
      <c r="U24" s="13"/>
      <c r="V24" s="13"/>
      <c r="W24" s="13"/>
      <c r="X24" s="13"/>
      <c r="Y24" s="13"/>
      <c r="Z24" s="13"/>
      <c r="AA24" s="13"/>
      <c r="AB24" s="16">
        <v>3</v>
      </c>
      <c r="AC24" s="14">
        <v>439</v>
      </c>
      <c r="AD24" s="14" t="s">
        <v>40</v>
      </c>
      <c r="AE24" s="16"/>
      <c r="AF24" s="82"/>
      <c r="AG24" s="16" t="s">
        <v>426</v>
      </c>
    </row>
    <row r="25" spans="1:33" ht="27" x14ac:dyDescent="0.2">
      <c r="A25" s="16" t="s">
        <v>83</v>
      </c>
      <c r="B25" s="16" t="s">
        <v>84</v>
      </c>
      <c r="C25" s="119">
        <v>44284</v>
      </c>
      <c r="D25" s="15">
        <v>464</v>
      </c>
      <c r="E25" s="15"/>
      <c r="F25" s="16" t="s">
        <v>85</v>
      </c>
      <c r="G25" s="17"/>
      <c r="H25" s="17"/>
      <c r="I25" s="17">
        <v>44</v>
      </c>
      <c r="J25" s="116">
        <v>40</v>
      </c>
      <c r="K25" s="13">
        <v>40</v>
      </c>
      <c r="L25" s="13">
        <v>45</v>
      </c>
      <c r="M25" s="13">
        <v>45</v>
      </c>
      <c r="N25" s="122">
        <v>45</v>
      </c>
      <c r="O25" s="118">
        <v>45</v>
      </c>
      <c r="P25" s="13">
        <v>45</v>
      </c>
      <c r="Q25" s="13">
        <v>45</v>
      </c>
      <c r="R25" s="13">
        <v>45</v>
      </c>
      <c r="S25" s="13">
        <v>25</v>
      </c>
      <c r="T25" s="69"/>
      <c r="U25" s="69"/>
      <c r="V25" s="13"/>
      <c r="W25" s="13"/>
      <c r="X25" s="13"/>
      <c r="Y25" s="13"/>
      <c r="Z25" s="13"/>
      <c r="AA25" s="13"/>
      <c r="AB25" s="16">
        <v>1</v>
      </c>
      <c r="AC25" s="14">
        <v>420</v>
      </c>
      <c r="AD25" s="14"/>
      <c r="AE25" s="16"/>
      <c r="AF25" s="82"/>
      <c r="AG25" s="16" t="s">
        <v>298</v>
      </c>
    </row>
    <row r="26" spans="1:33" ht="36" x14ac:dyDescent="0.2">
      <c r="A26" s="16" t="s">
        <v>83</v>
      </c>
      <c r="B26" s="16" t="s">
        <v>86</v>
      </c>
      <c r="C26" s="119">
        <v>44246</v>
      </c>
      <c r="D26" s="15">
        <v>326</v>
      </c>
      <c r="E26" s="15"/>
      <c r="F26" s="16" t="s">
        <v>85</v>
      </c>
      <c r="G26" s="17"/>
      <c r="H26" s="17"/>
      <c r="I26" s="17"/>
      <c r="J26" s="116"/>
      <c r="K26" s="13">
        <v>75</v>
      </c>
      <c r="L26" s="13">
        <v>75</v>
      </c>
      <c r="M26" s="13">
        <v>75</v>
      </c>
      <c r="N26" s="117">
        <v>75</v>
      </c>
      <c r="O26" s="118">
        <v>26</v>
      </c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6">
        <v>2</v>
      </c>
      <c r="AC26" s="14">
        <v>326</v>
      </c>
      <c r="AD26" s="14" t="s">
        <v>40</v>
      </c>
      <c r="AE26" s="16"/>
      <c r="AF26" s="82" t="s">
        <v>87</v>
      </c>
      <c r="AG26" s="127"/>
    </row>
    <row r="27" spans="1:33" ht="72" x14ac:dyDescent="0.2">
      <c r="A27" s="16" t="s">
        <v>88</v>
      </c>
      <c r="B27" s="16" t="s">
        <v>89</v>
      </c>
      <c r="C27" s="16" t="s">
        <v>90</v>
      </c>
      <c r="D27" s="15">
        <v>1633</v>
      </c>
      <c r="E27" s="15"/>
      <c r="F27" s="16" t="s">
        <v>91</v>
      </c>
      <c r="G27" s="17">
        <v>64</v>
      </c>
      <c r="H27" s="17">
        <v>8</v>
      </c>
      <c r="I27" s="17">
        <v>21</v>
      </c>
      <c r="J27" s="116">
        <v>41</v>
      </c>
      <c r="K27" s="13">
        <v>40</v>
      </c>
      <c r="L27" s="13">
        <v>60</v>
      </c>
      <c r="M27" s="13">
        <v>60</v>
      </c>
      <c r="N27" s="117">
        <v>50</v>
      </c>
      <c r="O27" s="118">
        <v>50</v>
      </c>
      <c r="P27" s="13">
        <v>50</v>
      </c>
      <c r="Q27" s="13">
        <v>50</v>
      </c>
      <c r="R27" s="13">
        <v>50</v>
      </c>
      <c r="S27" s="13"/>
      <c r="T27" s="13"/>
      <c r="U27" s="13"/>
      <c r="V27" s="13"/>
      <c r="W27" s="13"/>
      <c r="X27" s="13"/>
      <c r="Y27" s="13"/>
      <c r="Z27" s="13"/>
      <c r="AA27" s="13"/>
      <c r="AB27" s="16">
        <v>1</v>
      </c>
      <c r="AC27" s="14">
        <v>451</v>
      </c>
      <c r="AD27" s="14" t="s">
        <v>40</v>
      </c>
      <c r="AE27" s="16"/>
      <c r="AF27" s="82"/>
      <c r="AG27" s="16" t="s">
        <v>435</v>
      </c>
    </row>
    <row r="28" spans="1:33" ht="45" x14ac:dyDescent="0.2">
      <c r="A28" s="16" t="s">
        <v>92</v>
      </c>
      <c r="B28" s="16" t="s">
        <v>93</v>
      </c>
      <c r="C28" s="16" t="s">
        <v>94</v>
      </c>
      <c r="D28" s="15">
        <v>125</v>
      </c>
      <c r="E28" s="15">
        <v>1</v>
      </c>
      <c r="F28" s="16" t="s">
        <v>91</v>
      </c>
      <c r="G28" s="17">
        <v>0</v>
      </c>
      <c r="H28" s="17">
        <v>10</v>
      </c>
      <c r="I28" s="17">
        <v>16</v>
      </c>
      <c r="J28" s="116">
        <v>30</v>
      </c>
      <c r="K28" s="13">
        <v>32</v>
      </c>
      <c r="L28" s="13">
        <v>35</v>
      </c>
      <c r="M28" s="13"/>
      <c r="N28" s="117"/>
      <c r="O28" s="1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6">
        <v>1</v>
      </c>
      <c r="AC28" s="14">
        <v>97</v>
      </c>
      <c r="AD28" s="14" t="s">
        <v>40</v>
      </c>
      <c r="AE28" s="16" t="s">
        <v>95</v>
      </c>
      <c r="AF28" s="82"/>
      <c r="AG28" s="16" t="s">
        <v>436</v>
      </c>
    </row>
    <row r="29" spans="1:33" ht="36" x14ac:dyDescent="0.2">
      <c r="A29" s="16" t="s">
        <v>96</v>
      </c>
      <c r="B29" s="16" t="s">
        <v>97</v>
      </c>
      <c r="C29" s="120">
        <v>43250</v>
      </c>
      <c r="D29" s="15">
        <v>6</v>
      </c>
      <c r="E29" s="15"/>
      <c r="F29" s="16" t="s">
        <v>98</v>
      </c>
      <c r="G29" s="17">
        <v>6</v>
      </c>
      <c r="H29" s="17"/>
      <c r="I29" s="17"/>
      <c r="J29" s="116"/>
      <c r="K29" s="13"/>
      <c r="L29" s="13"/>
      <c r="M29" s="13"/>
      <c r="N29" s="117"/>
      <c r="O29" s="1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6" t="s">
        <v>34</v>
      </c>
      <c r="AC29" s="14">
        <v>0</v>
      </c>
      <c r="AD29" s="14" t="s">
        <v>35</v>
      </c>
      <c r="AE29" s="16"/>
      <c r="AF29" s="82"/>
      <c r="AG29" s="127"/>
    </row>
    <row r="30" spans="1:33" ht="45" x14ac:dyDescent="0.2">
      <c r="A30" s="16" t="s">
        <v>99</v>
      </c>
      <c r="B30" s="16" t="s">
        <v>100</v>
      </c>
      <c r="C30" s="120">
        <v>43479</v>
      </c>
      <c r="D30" s="15">
        <v>12</v>
      </c>
      <c r="E30" s="15"/>
      <c r="F30" s="16" t="s">
        <v>101</v>
      </c>
      <c r="G30" s="17"/>
      <c r="H30" s="17"/>
      <c r="I30" s="17"/>
      <c r="J30" s="116"/>
      <c r="K30" s="13"/>
      <c r="L30" s="13">
        <v>12</v>
      </c>
      <c r="M30" s="13"/>
      <c r="N30" s="117"/>
      <c r="O30" s="118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6">
        <v>2</v>
      </c>
      <c r="AC30" s="14">
        <v>12</v>
      </c>
      <c r="AD30" s="14" t="s">
        <v>35</v>
      </c>
      <c r="AE30" s="16"/>
      <c r="AF30" s="82" t="s">
        <v>390</v>
      </c>
      <c r="AG30" s="16" t="s">
        <v>437</v>
      </c>
    </row>
    <row r="31" spans="1:33" ht="18" x14ac:dyDescent="0.2">
      <c r="A31" s="16" t="s">
        <v>102</v>
      </c>
      <c r="B31" s="16" t="s">
        <v>103</v>
      </c>
      <c r="C31" s="120">
        <v>43378</v>
      </c>
      <c r="D31" s="15">
        <v>25</v>
      </c>
      <c r="E31" s="15"/>
      <c r="F31" s="16" t="s">
        <v>104</v>
      </c>
      <c r="G31" s="17">
        <v>7</v>
      </c>
      <c r="H31" s="17">
        <v>18</v>
      </c>
      <c r="I31" s="17"/>
      <c r="J31" s="116"/>
      <c r="K31" s="13"/>
      <c r="L31" s="13"/>
      <c r="M31" s="13"/>
      <c r="N31" s="117"/>
      <c r="O31" s="118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6" t="s">
        <v>34</v>
      </c>
      <c r="AC31" s="14">
        <v>0</v>
      </c>
      <c r="AD31" s="14" t="s">
        <v>40</v>
      </c>
      <c r="AE31" s="16"/>
      <c r="AF31" s="82"/>
      <c r="AG31" s="127"/>
    </row>
    <row r="32" spans="1:33" ht="18" x14ac:dyDescent="0.2">
      <c r="A32" s="16" t="s">
        <v>105</v>
      </c>
      <c r="B32" s="16" t="s">
        <v>106</v>
      </c>
      <c r="C32" s="120">
        <v>41171</v>
      </c>
      <c r="D32" s="15">
        <v>12</v>
      </c>
      <c r="E32" s="15"/>
      <c r="F32" s="16" t="s">
        <v>107</v>
      </c>
      <c r="G32" s="17">
        <v>12</v>
      </c>
      <c r="H32" s="17"/>
      <c r="I32" s="17"/>
      <c r="J32" s="116"/>
      <c r="K32" s="13"/>
      <c r="L32" s="13"/>
      <c r="M32" s="13"/>
      <c r="N32" s="117"/>
      <c r="O32" s="1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6" t="s">
        <v>34</v>
      </c>
      <c r="AC32" s="14">
        <v>0</v>
      </c>
      <c r="AD32" s="14" t="s">
        <v>35</v>
      </c>
      <c r="AE32" s="16"/>
      <c r="AF32" s="82"/>
      <c r="AG32" s="127"/>
    </row>
    <row r="33" spans="1:236" ht="36" x14ac:dyDescent="0.2">
      <c r="A33" s="16" t="s">
        <v>108</v>
      </c>
      <c r="B33" s="16" t="s">
        <v>338</v>
      </c>
      <c r="C33" s="120">
        <v>43697</v>
      </c>
      <c r="D33" s="15">
        <v>10</v>
      </c>
      <c r="E33" s="15">
        <v>1</v>
      </c>
      <c r="F33" s="16" t="s">
        <v>109</v>
      </c>
      <c r="G33" s="17"/>
      <c r="H33" s="17"/>
      <c r="I33" s="17">
        <v>3</v>
      </c>
      <c r="J33" s="116">
        <v>6</v>
      </c>
      <c r="K33" s="13"/>
      <c r="L33" s="13"/>
      <c r="M33" s="13"/>
      <c r="N33" s="117"/>
      <c r="O33" s="1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6">
        <v>1</v>
      </c>
      <c r="AC33" s="14">
        <v>6</v>
      </c>
      <c r="AD33" s="14" t="s">
        <v>40</v>
      </c>
      <c r="AE33" s="16"/>
      <c r="AF33" s="82" t="s">
        <v>299</v>
      </c>
      <c r="AG33" s="16" t="s">
        <v>438</v>
      </c>
    </row>
    <row r="34" spans="1:236" ht="18" x14ac:dyDescent="0.2">
      <c r="A34" s="16" t="s">
        <v>110</v>
      </c>
      <c r="B34" s="16" t="s">
        <v>111</v>
      </c>
      <c r="C34" s="120">
        <v>43867</v>
      </c>
      <c r="D34" s="15">
        <v>6</v>
      </c>
      <c r="E34" s="15"/>
      <c r="F34" s="16" t="s">
        <v>112</v>
      </c>
      <c r="G34" s="17"/>
      <c r="H34" s="17"/>
      <c r="I34" s="17"/>
      <c r="J34" s="116"/>
      <c r="K34" s="13">
        <v>6</v>
      </c>
      <c r="L34" s="13"/>
      <c r="M34" s="13"/>
      <c r="N34" s="117"/>
      <c r="O34" s="1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6">
        <v>2</v>
      </c>
      <c r="AC34" s="14">
        <v>6</v>
      </c>
      <c r="AD34" s="14" t="s">
        <v>40</v>
      </c>
      <c r="AE34" s="16"/>
      <c r="AF34" s="82"/>
      <c r="AG34" s="16" t="s">
        <v>439</v>
      </c>
    </row>
    <row r="35" spans="1:236" ht="27" x14ac:dyDescent="0.2">
      <c r="A35" s="16" t="s">
        <v>113</v>
      </c>
      <c r="B35" s="16" t="s">
        <v>114</v>
      </c>
      <c r="C35" s="120" t="s">
        <v>115</v>
      </c>
      <c r="D35" s="15">
        <v>9</v>
      </c>
      <c r="E35" s="15"/>
      <c r="F35" s="16" t="s">
        <v>116</v>
      </c>
      <c r="G35" s="17"/>
      <c r="H35" s="17">
        <v>1</v>
      </c>
      <c r="I35" s="17">
        <v>6</v>
      </c>
      <c r="J35" s="116">
        <v>2</v>
      </c>
      <c r="K35" s="13"/>
      <c r="L35" s="13"/>
      <c r="M35" s="13"/>
      <c r="N35" s="117"/>
      <c r="O35" s="1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6">
        <v>1</v>
      </c>
      <c r="AC35" s="14">
        <v>2</v>
      </c>
      <c r="AD35" s="14" t="s">
        <v>35</v>
      </c>
      <c r="AE35" s="16"/>
      <c r="AF35" s="82"/>
      <c r="AG35" s="16" t="s">
        <v>300</v>
      </c>
    </row>
    <row r="36" spans="1:236" ht="27" x14ac:dyDescent="0.2">
      <c r="A36" s="16" t="s">
        <v>363</v>
      </c>
      <c r="B36" s="16" t="s">
        <v>364</v>
      </c>
      <c r="C36" s="120">
        <v>44501</v>
      </c>
      <c r="D36" s="15">
        <v>15</v>
      </c>
      <c r="E36" s="15"/>
      <c r="F36" s="16" t="s">
        <v>362</v>
      </c>
      <c r="G36" s="17"/>
      <c r="H36" s="17"/>
      <c r="I36" s="17"/>
      <c r="J36" s="116"/>
      <c r="K36" s="13"/>
      <c r="L36" s="13">
        <v>15</v>
      </c>
      <c r="M36" s="13"/>
      <c r="N36" s="117"/>
      <c r="O36" s="1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6">
        <v>2</v>
      </c>
      <c r="AC36" s="14">
        <v>15</v>
      </c>
      <c r="AD36" s="14" t="s">
        <v>40</v>
      </c>
      <c r="AE36" s="16"/>
      <c r="AF36" s="82"/>
      <c r="AG36" s="16" t="s">
        <v>373</v>
      </c>
    </row>
    <row r="37" spans="1:236" ht="45" x14ac:dyDescent="0.2">
      <c r="A37" s="16" t="s">
        <v>117</v>
      </c>
      <c r="B37" s="16" t="s">
        <v>118</v>
      </c>
      <c r="C37" s="120">
        <v>43487</v>
      </c>
      <c r="D37" s="15">
        <v>35</v>
      </c>
      <c r="E37" s="15"/>
      <c r="F37" s="16" t="s">
        <v>119</v>
      </c>
      <c r="G37" s="17"/>
      <c r="H37" s="17"/>
      <c r="I37" s="17">
        <v>5</v>
      </c>
      <c r="J37" s="116">
        <v>17</v>
      </c>
      <c r="K37" s="13">
        <v>13</v>
      </c>
      <c r="L37" s="13"/>
      <c r="M37" s="13"/>
      <c r="N37" s="117"/>
      <c r="O37" s="1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6">
        <v>1</v>
      </c>
      <c r="AC37" s="14">
        <v>30</v>
      </c>
      <c r="AD37" s="14" t="s">
        <v>40</v>
      </c>
      <c r="AE37" s="16"/>
      <c r="AF37" s="82" t="s">
        <v>392</v>
      </c>
      <c r="AG37" s="16" t="s">
        <v>391</v>
      </c>
    </row>
    <row r="38" spans="1:236" ht="36" x14ac:dyDescent="0.2">
      <c r="A38" s="16" t="s">
        <v>120</v>
      </c>
      <c r="B38" s="16" t="s">
        <v>301</v>
      </c>
      <c r="C38" s="120">
        <v>43469</v>
      </c>
      <c r="D38" s="15">
        <v>9</v>
      </c>
      <c r="E38" s="15">
        <v>1</v>
      </c>
      <c r="F38" s="16" t="s">
        <v>121</v>
      </c>
      <c r="G38" s="17"/>
      <c r="H38" s="17"/>
      <c r="I38" s="17"/>
      <c r="J38" s="116">
        <v>8</v>
      </c>
      <c r="K38" s="13"/>
      <c r="L38" s="13"/>
      <c r="M38" s="13"/>
      <c r="N38" s="117"/>
      <c r="O38" s="1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6">
        <v>1</v>
      </c>
      <c r="AC38" s="14">
        <v>8</v>
      </c>
      <c r="AD38" s="14" t="s">
        <v>35</v>
      </c>
      <c r="AE38" s="16"/>
      <c r="AF38" s="82"/>
      <c r="AG38" s="16" t="s">
        <v>348</v>
      </c>
    </row>
    <row r="39" spans="1:236" ht="54" x14ac:dyDescent="0.2">
      <c r="A39" s="16" t="s">
        <v>346</v>
      </c>
      <c r="B39" s="16" t="s">
        <v>347</v>
      </c>
      <c r="C39" s="120">
        <v>44329</v>
      </c>
      <c r="D39" s="15">
        <v>8</v>
      </c>
      <c r="E39" s="15">
        <v>1</v>
      </c>
      <c r="F39" s="16" t="s">
        <v>345</v>
      </c>
      <c r="G39" s="17"/>
      <c r="H39" s="17"/>
      <c r="I39" s="17"/>
      <c r="J39" s="116">
        <v>-1</v>
      </c>
      <c r="K39" s="13">
        <v>8</v>
      </c>
      <c r="L39" s="13"/>
      <c r="M39" s="13"/>
      <c r="N39" s="117"/>
      <c r="O39" s="1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6">
        <v>2</v>
      </c>
      <c r="AC39" s="14">
        <v>7</v>
      </c>
      <c r="AD39" s="14" t="s">
        <v>35</v>
      </c>
      <c r="AE39" s="16"/>
      <c r="AF39" s="82"/>
      <c r="AG39" s="16" t="s">
        <v>434</v>
      </c>
    </row>
    <row r="40" spans="1:236" ht="54" x14ac:dyDescent="0.2">
      <c r="A40" s="16" t="s">
        <v>122</v>
      </c>
      <c r="B40" s="16" t="s">
        <v>123</v>
      </c>
      <c r="C40" s="120">
        <v>40368</v>
      </c>
      <c r="D40" s="15">
        <v>6</v>
      </c>
      <c r="E40" s="15">
        <v>3</v>
      </c>
      <c r="F40" s="16" t="s">
        <v>124</v>
      </c>
      <c r="G40" s="17">
        <f>-2+5</f>
        <v>3</v>
      </c>
      <c r="H40" s="17">
        <f>-1+1</f>
        <v>0</v>
      </c>
      <c r="I40" s="17"/>
      <c r="J40" s="116"/>
      <c r="K40" s="13">
        <v>1</v>
      </c>
      <c r="L40" s="13"/>
      <c r="M40" s="13"/>
      <c r="N40" s="117"/>
      <c r="O40" s="1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6">
        <v>1</v>
      </c>
      <c r="AC40" s="14">
        <v>1</v>
      </c>
      <c r="AD40" s="14" t="s">
        <v>35</v>
      </c>
      <c r="AE40" s="16"/>
      <c r="AF40" s="82" t="s">
        <v>125</v>
      </c>
      <c r="AG40" s="16" t="s">
        <v>440</v>
      </c>
    </row>
    <row r="41" spans="1:236" ht="18" x14ac:dyDescent="0.2">
      <c r="A41" s="16" t="s">
        <v>126</v>
      </c>
      <c r="B41" s="16" t="s">
        <v>127</v>
      </c>
      <c r="C41" s="120">
        <v>43613</v>
      </c>
      <c r="D41" s="15">
        <v>8</v>
      </c>
      <c r="E41" s="15"/>
      <c r="F41" s="16" t="s">
        <v>128</v>
      </c>
      <c r="G41" s="17">
        <v>4</v>
      </c>
      <c r="H41" s="17">
        <v>4</v>
      </c>
      <c r="I41" s="17"/>
      <c r="J41" s="116"/>
      <c r="K41" s="13"/>
      <c r="L41" s="13"/>
      <c r="M41" s="13"/>
      <c r="N41" s="117"/>
      <c r="O41" s="1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6" t="s">
        <v>34</v>
      </c>
      <c r="AC41" s="14">
        <v>0</v>
      </c>
      <c r="AD41" s="14" t="s">
        <v>35</v>
      </c>
      <c r="AE41" s="16"/>
      <c r="AF41" s="82"/>
      <c r="AG41" s="127"/>
    </row>
    <row r="42" spans="1:236" ht="90" x14ac:dyDescent="0.2">
      <c r="A42" s="16" t="s">
        <v>350</v>
      </c>
      <c r="B42" s="14" t="s">
        <v>351</v>
      </c>
      <c r="C42" s="120">
        <v>44309</v>
      </c>
      <c r="D42" s="15">
        <v>6</v>
      </c>
      <c r="E42" s="15"/>
      <c r="F42" s="16" t="s">
        <v>349</v>
      </c>
      <c r="G42" s="17"/>
      <c r="H42" s="17"/>
      <c r="I42" s="17"/>
      <c r="J42" s="116"/>
      <c r="K42" s="13"/>
      <c r="L42" s="13"/>
      <c r="M42" s="13"/>
      <c r="N42" s="117">
        <v>6</v>
      </c>
      <c r="O42" s="1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6">
        <v>3</v>
      </c>
      <c r="AC42" s="14">
        <v>6</v>
      </c>
      <c r="AD42" s="14" t="s">
        <v>35</v>
      </c>
      <c r="AE42" s="16"/>
      <c r="AF42" s="82"/>
      <c r="AG42" s="16" t="s">
        <v>445</v>
      </c>
    </row>
    <row r="43" spans="1:236" s="2" customFormat="1" ht="36" x14ac:dyDescent="0.2">
      <c r="A43" s="129" t="s">
        <v>129</v>
      </c>
      <c r="B43" s="129" t="s">
        <v>302</v>
      </c>
      <c r="C43" s="130">
        <v>43570</v>
      </c>
      <c r="D43" s="131">
        <v>9</v>
      </c>
      <c r="E43" s="131"/>
      <c r="F43" s="129" t="s">
        <v>130</v>
      </c>
      <c r="G43" s="132"/>
      <c r="H43" s="132"/>
      <c r="I43" s="132"/>
      <c r="J43" s="133">
        <v>9</v>
      </c>
      <c r="K43" s="134"/>
      <c r="L43" s="134"/>
      <c r="M43" s="134"/>
      <c r="N43" s="135"/>
      <c r="O43" s="136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29">
        <v>2</v>
      </c>
      <c r="AC43" s="137">
        <v>9</v>
      </c>
      <c r="AD43" s="137" t="s">
        <v>35</v>
      </c>
      <c r="AE43" s="129"/>
      <c r="AF43" s="138" t="s">
        <v>393</v>
      </c>
      <c r="AG43" s="129" t="s">
        <v>394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s="2" customFormat="1" ht="90" x14ac:dyDescent="0.2">
      <c r="A44" s="16" t="s">
        <v>366</v>
      </c>
      <c r="B44" s="16" t="s">
        <v>367</v>
      </c>
      <c r="C44" s="120">
        <v>44530</v>
      </c>
      <c r="D44" s="15">
        <v>45</v>
      </c>
      <c r="E44" s="15"/>
      <c r="F44" s="16" t="s">
        <v>365</v>
      </c>
      <c r="G44" s="17"/>
      <c r="H44" s="17"/>
      <c r="I44" s="17"/>
      <c r="J44" s="116"/>
      <c r="K44" s="13">
        <v>10</v>
      </c>
      <c r="L44" s="13">
        <v>35</v>
      </c>
      <c r="M44" s="13"/>
      <c r="N44" s="117"/>
      <c r="O44" s="1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6">
        <v>3</v>
      </c>
      <c r="AC44" s="14">
        <v>45</v>
      </c>
      <c r="AD44" s="14" t="s">
        <v>40</v>
      </c>
      <c r="AE44" s="16"/>
      <c r="AF44" s="82"/>
      <c r="AG44" s="16" t="s">
        <v>427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</row>
    <row r="45" spans="1:236" ht="45" x14ac:dyDescent="0.2">
      <c r="A45" s="16" t="s">
        <v>131</v>
      </c>
      <c r="B45" s="16" t="s">
        <v>303</v>
      </c>
      <c r="C45" s="120">
        <v>43989</v>
      </c>
      <c r="D45" s="15">
        <v>76</v>
      </c>
      <c r="E45" s="15"/>
      <c r="F45" s="16" t="s">
        <v>132</v>
      </c>
      <c r="G45" s="17"/>
      <c r="H45" s="17"/>
      <c r="I45" s="17"/>
      <c r="J45" s="116">
        <v>16</v>
      </c>
      <c r="K45" s="13">
        <v>30</v>
      </c>
      <c r="L45" s="13">
        <v>30</v>
      </c>
      <c r="M45" s="13"/>
      <c r="N45" s="117"/>
      <c r="O45" s="1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6">
        <v>1</v>
      </c>
      <c r="AC45" s="14">
        <v>76</v>
      </c>
      <c r="AD45" s="14" t="s">
        <v>40</v>
      </c>
      <c r="AE45" s="16"/>
      <c r="AF45" s="82" t="s">
        <v>396</v>
      </c>
      <c r="AG45" s="16" t="s">
        <v>395</v>
      </c>
    </row>
    <row r="46" spans="1:236" ht="45" x14ac:dyDescent="0.2">
      <c r="A46" s="16" t="s">
        <v>133</v>
      </c>
      <c r="B46" s="16" t="s">
        <v>304</v>
      </c>
      <c r="C46" s="120">
        <v>43206</v>
      </c>
      <c r="D46" s="15">
        <v>8</v>
      </c>
      <c r="E46" s="15"/>
      <c r="F46" s="16" t="s">
        <v>134</v>
      </c>
      <c r="G46" s="17"/>
      <c r="H46" s="17"/>
      <c r="I46" s="17"/>
      <c r="J46" s="116">
        <v>8</v>
      </c>
      <c r="K46" s="13"/>
      <c r="L46" s="13"/>
      <c r="M46" s="13"/>
      <c r="N46" s="117"/>
      <c r="O46" s="1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6">
        <v>1</v>
      </c>
      <c r="AC46" s="14">
        <v>8</v>
      </c>
      <c r="AD46" s="14" t="s">
        <v>35</v>
      </c>
      <c r="AE46" s="16"/>
      <c r="AF46" s="82" t="s">
        <v>398</v>
      </c>
      <c r="AG46" s="16" t="s">
        <v>397</v>
      </c>
    </row>
    <row r="47" spans="1:236" ht="27" x14ac:dyDescent="0.2">
      <c r="A47" s="16" t="s">
        <v>353</v>
      </c>
      <c r="B47" s="16" t="s">
        <v>354</v>
      </c>
      <c r="C47" s="120">
        <v>44337</v>
      </c>
      <c r="D47" s="15">
        <v>11</v>
      </c>
      <c r="E47" s="15"/>
      <c r="F47" s="16" t="s">
        <v>352</v>
      </c>
      <c r="G47" s="17"/>
      <c r="H47" s="17"/>
      <c r="I47" s="17"/>
      <c r="J47" s="116"/>
      <c r="K47" s="13">
        <v>11</v>
      </c>
      <c r="L47" s="13"/>
      <c r="M47" s="13"/>
      <c r="N47" s="117"/>
      <c r="O47" s="1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6">
        <v>2</v>
      </c>
      <c r="AC47" s="14">
        <v>11</v>
      </c>
      <c r="AD47" s="14" t="s">
        <v>40</v>
      </c>
      <c r="AE47" s="16"/>
      <c r="AF47" s="82"/>
      <c r="AG47" s="16" t="s">
        <v>355</v>
      </c>
    </row>
    <row r="48" spans="1:236" ht="54" x14ac:dyDescent="0.2">
      <c r="A48" s="16" t="s">
        <v>135</v>
      </c>
      <c r="B48" s="16" t="s">
        <v>305</v>
      </c>
      <c r="C48" s="120">
        <v>43545</v>
      </c>
      <c r="D48" s="15">
        <v>9</v>
      </c>
      <c r="E48" s="15"/>
      <c r="F48" s="16" t="s">
        <v>136</v>
      </c>
      <c r="G48" s="17"/>
      <c r="H48" s="17"/>
      <c r="I48" s="17"/>
      <c r="J48" s="116"/>
      <c r="K48" s="13">
        <v>9</v>
      </c>
      <c r="L48" s="13"/>
      <c r="M48" s="13"/>
      <c r="N48" s="117"/>
      <c r="O48" s="1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6">
        <v>3</v>
      </c>
      <c r="AC48" s="14">
        <v>9</v>
      </c>
      <c r="AD48" s="14" t="s">
        <v>40</v>
      </c>
      <c r="AE48" s="16"/>
      <c r="AF48" s="82" t="s">
        <v>400</v>
      </c>
      <c r="AG48" s="16" t="s">
        <v>399</v>
      </c>
    </row>
    <row r="49" spans="1:33" ht="18" x14ac:dyDescent="0.2">
      <c r="A49" s="16" t="s">
        <v>137</v>
      </c>
      <c r="B49" s="16" t="s">
        <v>138</v>
      </c>
      <c r="C49" s="120">
        <v>43567</v>
      </c>
      <c r="D49" s="15">
        <v>16</v>
      </c>
      <c r="E49" s="15">
        <v>12</v>
      </c>
      <c r="F49" s="16" t="s">
        <v>139</v>
      </c>
      <c r="G49" s="17">
        <v>-12</v>
      </c>
      <c r="H49" s="17">
        <v>16</v>
      </c>
      <c r="I49" s="17"/>
      <c r="J49" s="116"/>
      <c r="K49" s="13"/>
      <c r="L49" s="13"/>
      <c r="M49" s="13"/>
      <c r="N49" s="117"/>
      <c r="O49" s="1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6" t="s">
        <v>34</v>
      </c>
      <c r="AC49" s="14">
        <v>0</v>
      </c>
      <c r="AD49" s="14" t="s">
        <v>35</v>
      </c>
      <c r="AE49" s="16"/>
      <c r="AF49" s="82"/>
      <c r="AG49" s="127"/>
    </row>
    <row r="50" spans="1:33" ht="72" x14ac:dyDescent="0.2">
      <c r="A50" s="129" t="s">
        <v>332</v>
      </c>
      <c r="B50" s="137" t="s">
        <v>333</v>
      </c>
      <c r="C50" s="130">
        <v>44207</v>
      </c>
      <c r="D50" s="131">
        <v>22</v>
      </c>
      <c r="E50" s="131"/>
      <c r="F50" s="129" t="s">
        <v>334</v>
      </c>
      <c r="G50" s="132"/>
      <c r="H50" s="132"/>
      <c r="I50" s="132"/>
      <c r="J50" s="133"/>
      <c r="K50" s="134"/>
      <c r="L50" s="134"/>
      <c r="M50" s="134">
        <v>11</v>
      </c>
      <c r="N50" s="135">
        <v>11</v>
      </c>
      <c r="O50" s="136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29">
        <v>3</v>
      </c>
      <c r="AC50" s="137">
        <v>22</v>
      </c>
      <c r="AD50" s="137" t="s">
        <v>40</v>
      </c>
      <c r="AE50" s="129"/>
      <c r="AF50" s="138"/>
      <c r="AG50" s="129" t="s">
        <v>446</v>
      </c>
    </row>
    <row r="51" spans="1:33" ht="27" x14ac:dyDescent="0.2">
      <c r="A51" s="16" t="s">
        <v>140</v>
      </c>
      <c r="B51" s="16" t="s">
        <v>141</v>
      </c>
      <c r="C51" s="120" t="s">
        <v>142</v>
      </c>
      <c r="D51" s="15">
        <v>81</v>
      </c>
      <c r="E51" s="15"/>
      <c r="F51" s="16" t="s">
        <v>143</v>
      </c>
      <c r="G51" s="17">
        <v>74</v>
      </c>
      <c r="H51" s="17"/>
      <c r="I51" s="17"/>
      <c r="J51" s="116"/>
      <c r="K51" s="13"/>
      <c r="L51" s="13"/>
      <c r="M51" s="13"/>
      <c r="N51" s="117"/>
      <c r="O51" s="1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6" t="s">
        <v>34</v>
      </c>
      <c r="AC51" s="14">
        <v>0</v>
      </c>
      <c r="AD51" s="14" t="s">
        <v>40</v>
      </c>
      <c r="AE51" s="16" t="s">
        <v>144</v>
      </c>
      <c r="AF51" s="82"/>
      <c r="AG51" s="127"/>
    </row>
    <row r="52" spans="1:33" ht="45" x14ac:dyDescent="0.2">
      <c r="A52" s="16" t="s">
        <v>145</v>
      </c>
      <c r="B52" s="16" t="s">
        <v>146</v>
      </c>
      <c r="C52" s="120">
        <v>43853</v>
      </c>
      <c r="D52" s="15">
        <v>12</v>
      </c>
      <c r="E52" s="15"/>
      <c r="F52" s="16" t="s">
        <v>147</v>
      </c>
      <c r="G52" s="17"/>
      <c r="H52" s="17"/>
      <c r="I52" s="17"/>
      <c r="J52" s="116"/>
      <c r="K52" s="13">
        <v>12</v>
      </c>
      <c r="L52" s="13"/>
      <c r="M52" s="13"/>
      <c r="N52" s="117"/>
      <c r="O52" s="1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6">
        <v>2</v>
      </c>
      <c r="AC52" s="14">
        <v>12</v>
      </c>
      <c r="AD52" s="14" t="s">
        <v>40</v>
      </c>
      <c r="AE52" s="16"/>
      <c r="AF52" s="82" t="s">
        <v>401</v>
      </c>
      <c r="AG52" s="16" t="s">
        <v>402</v>
      </c>
    </row>
    <row r="53" spans="1:33" ht="45" x14ac:dyDescent="0.2">
      <c r="A53" s="16" t="s">
        <v>148</v>
      </c>
      <c r="B53" s="16" t="s">
        <v>149</v>
      </c>
      <c r="C53" s="120">
        <v>42699</v>
      </c>
      <c r="D53" s="15">
        <v>11</v>
      </c>
      <c r="E53" s="15">
        <v>1</v>
      </c>
      <c r="F53" s="16" t="s">
        <v>150</v>
      </c>
      <c r="G53" s="17"/>
      <c r="H53" s="17"/>
      <c r="I53" s="17">
        <v>-1</v>
      </c>
      <c r="J53" s="116">
        <v>11</v>
      </c>
      <c r="K53" s="13"/>
      <c r="L53" s="13"/>
      <c r="M53" s="13"/>
      <c r="N53" s="117"/>
      <c r="O53" s="1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6">
        <v>1</v>
      </c>
      <c r="AC53" s="14">
        <v>11</v>
      </c>
      <c r="AD53" s="14" t="s">
        <v>40</v>
      </c>
      <c r="AE53" s="16"/>
      <c r="AF53" s="82" t="s">
        <v>404</v>
      </c>
      <c r="AG53" s="16" t="s">
        <v>403</v>
      </c>
    </row>
    <row r="54" spans="1:33" ht="54" x14ac:dyDescent="0.2">
      <c r="A54" s="16" t="s">
        <v>151</v>
      </c>
      <c r="B54" s="16" t="s">
        <v>306</v>
      </c>
      <c r="C54" s="120">
        <v>43035</v>
      </c>
      <c r="D54" s="15">
        <v>89</v>
      </c>
      <c r="E54" s="15"/>
      <c r="F54" s="16" t="s">
        <v>152</v>
      </c>
      <c r="G54" s="17"/>
      <c r="H54" s="17"/>
      <c r="I54" s="17"/>
      <c r="J54" s="116"/>
      <c r="K54" s="13">
        <v>44</v>
      </c>
      <c r="L54" s="13">
        <v>45</v>
      </c>
      <c r="M54" s="13"/>
      <c r="N54" s="117"/>
      <c r="O54" s="1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6">
        <v>2</v>
      </c>
      <c r="AC54" s="14">
        <v>89</v>
      </c>
      <c r="AD54" s="14" t="s">
        <v>40</v>
      </c>
      <c r="AE54" s="16"/>
      <c r="AF54" s="82" t="s">
        <v>405</v>
      </c>
      <c r="AG54" s="128" t="s">
        <v>406</v>
      </c>
    </row>
    <row r="55" spans="1:33" ht="18" x14ac:dyDescent="0.2">
      <c r="A55" s="16" t="s">
        <v>153</v>
      </c>
      <c r="B55" s="14" t="s">
        <v>154</v>
      </c>
      <c r="C55" s="120">
        <v>43234</v>
      </c>
      <c r="D55" s="15">
        <v>6</v>
      </c>
      <c r="E55" s="15"/>
      <c r="F55" s="16" t="s">
        <v>155</v>
      </c>
      <c r="G55" s="17">
        <v>6</v>
      </c>
      <c r="H55" s="17"/>
      <c r="I55" s="17"/>
      <c r="J55" s="116"/>
      <c r="K55" s="13"/>
      <c r="L55" s="13"/>
      <c r="M55" s="13"/>
      <c r="N55" s="117"/>
      <c r="O55" s="1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6" t="s">
        <v>34</v>
      </c>
      <c r="AC55" s="14">
        <v>0</v>
      </c>
      <c r="AD55" s="14" t="s">
        <v>35</v>
      </c>
      <c r="AE55" s="16"/>
      <c r="AF55" s="82"/>
      <c r="AG55" s="127"/>
    </row>
    <row r="56" spans="1:33" ht="27" x14ac:dyDescent="0.2">
      <c r="A56" s="16" t="s">
        <v>156</v>
      </c>
      <c r="B56" s="14" t="s">
        <v>157</v>
      </c>
      <c r="C56" s="120">
        <v>43919</v>
      </c>
      <c r="D56" s="15">
        <v>24</v>
      </c>
      <c r="E56" s="15"/>
      <c r="F56" s="16" t="s">
        <v>158</v>
      </c>
      <c r="G56" s="17"/>
      <c r="H56" s="17"/>
      <c r="I56" s="17">
        <v>6</v>
      </c>
      <c r="J56" s="116">
        <v>18</v>
      </c>
      <c r="K56" s="13"/>
      <c r="L56" s="13"/>
      <c r="M56" s="13"/>
      <c r="N56" s="117"/>
      <c r="O56" s="1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6">
        <v>1</v>
      </c>
      <c r="AC56" s="14">
        <v>18</v>
      </c>
      <c r="AD56" s="14" t="s">
        <v>35</v>
      </c>
      <c r="AE56" s="16"/>
      <c r="AF56" s="82" t="s">
        <v>408</v>
      </c>
      <c r="AG56" s="16" t="s">
        <v>407</v>
      </c>
    </row>
    <row r="57" spans="1:33" ht="18" x14ac:dyDescent="0.2">
      <c r="A57" s="16" t="s">
        <v>159</v>
      </c>
      <c r="B57" s="16" t="s">
        <v>160</v>
      </c>
      <c r="C57" s="120">
        <v>43787</v>
      </c>
      <c r="D57" s="15">
        <v>9</v>
      </c>
      <c r="E57" s="15"/>
      <c r="F57" s="16" t="s">
        <v>161</v>
      </c>
      <c r="G57" s="17"/>
      <c r="H57" s="17">
        <v>9</v>
      </c>
      <c r="I57" s="17"/>
      <c r="J57" s="116"/>
      <c r="K57" s="13"/>
      <c r="L57" s="13"/>
      <c r="M57" s="13"/>
      <c r="N57" s="117"/>
      <c r="O57" s="1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6" t="s">
        <v>34</v>
      </c>
      <c r="AC57" s="14">
        <v>0</v>
      </c>
      <c r="AD57" s="14" t="s">
        <v>40</v>
      </c>
      <c r="AE57" s="16"/>
      <c r="AF57" s="123"/>
      <c r="AG57" s="127"/>
    </row>
    <row r="58" spans="1:33" ht="18" x14ac:dyDescent="0.2">
      <c r="A58" s="16" t="s">
        <v>162</v>
      </c>
      <c r="B58" s="16" t="s">
        <v>163</v>
      </c>
      <c r="C58" s="124" t="s">
        <v>164</v>
      </c>
      <c r="D58" s="15">
        <v>167</v>
      </c>
      <c r="E58" s="15"/>
      <c r="F58" s="16" t="s">
        <v>165</v>
      </c>
      <c r="G58" s="17">
        <v>39</v>
      </c>
      <c r="H58" s="17"/>
      <c r="I58" s="17"/>
      <c r="J58" s="116"/>
      <c r="K58" s="13"/>
      <c r="L58" s="13"/>
      <c r="M58" s="13"/>
      <c r="N58" s="117"/>
      <c r="O58" s="1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6" t="s">
        <v>34</v>
      </c>
      <c r="AC58" s="14">
        <v>0</v>
      </c>
      <c r="AD58" s="14" t="s">
        <v>35</v>
      </c>
      <c r="AE58" s="16" t="s">
        <v>166</v>
      </c>
      <c r="AF58" s="82" t="s">
        <v>167</v>
      </c>
      <c r="AG58" s="127"/>
    </row>
    <row r="59" spans="1:33" ht="27" x14ac:dyDescent="0.2">
      <c r="A59" s="16" t="s">
        <v>168</v>
      </c>
      <c r="B59" s="16" t="s">
        <v>307</v>
      </c>
      <c r="C59" s="124">
        <v>43748</v>
      </c>
      <c r="D59" s="15">
        <v>55</v>
      </c>
      <c r="E59" s="15"/>
      <c r="F59" s="16" t="s">
        <v>169</v>
      </c>
      <c r="G59" s="17"/>
      <c r="H59" s="17"/>
      <c r="I59" s="17"/>
      <c r="J59" s="116"/>
      <c r="K59" s="13"/>
      <c r="L59" s="13"/>
      <c r="M59" s="13">
        <v>20</v>
      </c>
      <c r="N59" s="117">
        <v>35</v>
      </c>
      <c r="O59" s="1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6">
        <v>1</v>
      </c>
      <c r="AC59" s="14">
        <v>55</v>
      </c>
      <c r="AD59" s="14" t="s">
        <v>35</v>
      </c>
      <c r="AE59" s="16"/>
      <c r="AF59" s="82"/>
      <c r="AG59" s="16" t="s">
        <v>308</v>
      </c>
    </row>
    <row r="60" spans="1:33" ht="45" x14ac:dyDescent="0.2">
      <c r="A60" s="16" t="s">
        <v>170</v>
      </c>
      <c r="B60" s="16" t="s">
        <v>309</v>
      </c>
      <c r="C60" s="120" t="s">
        <v>310</v>
      </c>
      <c r="D60" s="15">
        <v>35</v>
      </c>
      <c r="E60" s="15"/>
      <c r="F60" s="16" t="s">
        <v>171</v>
      </c>
      <c r="G60" s="17"/>
      <c r="H60" s="17"/>
      <c r="I60" s="17"/>
      <c r="J60" s="116"/>
      <c r="K60" s="13">
        <v>35</v>
      </c>
      <c r="L60" s="13"/>
      <c r="M60" s="13"/>
      <c r="N60" s="117"/>
      <c r="O60" s="1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6">
        <v>1</v>
      </c>
      <c r="AC60" s="14">
        <v>35</v>
      </c>
      <c r="AD60" s="14" t="s">
        <v>35</v>
      </c>
      <c r="AE60" s="16" t="s">
        <v>172</v>
      </c>
      <c r="AF60" s="82"/>
      <c r="AG60" s="16" t="s">
        <v>374</v>
      </c>
    </row>
    <row r="61" spans="1:33" ht="36" x14ac:dyDescent="0.2">
      <c r="A61" s="16" t="s">
        <v>173</v>
      </c>
      <c r="B61" s="16" t="s">
        <v>174</v>
      </c>
      <c r="C61" s="120" t="s">
        <v>175</v>
      </c>
      <c r="D61" s="15">
        <v>200</v>
      </c>
      <c r="E61" s="15"/>
      <c r="F61" s="16" t="s">
        <v>176</v>
      </c>
      <c r="G61" s="17">
        <v>37</v>
      </c>
      <c r="H61" s="17">
        <v>33</v>
      </c>
      <c r="I61" s="17">
        <v>24</v>
      </c>
      <c r="J61" s="116">
        <v>25</v>
      </c>
      <c r="K61" s="13"/>
      <c r="L61" s="13"/>
      <c r="M61" s="13"/>
      <c r="N61" s="117"/>
      <c r="O61" s="1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6">
        <v>1</v>
      </c>
      <c r="AC61" s="14">
        <v>25</v>
      </c>
      <c r="AD61" s="14" t="s">
        <v>40</v>
      </c>
      <c r="AE61" s="16" t="s">
        <v>177</v>
      </c>
      <c r="AF61" s="82" t="s">
        <v>178</v>
      </c>
      <c r="AG61" s="16" t="s">
        <v>441</v>
      </c>
    </row>
    <row r="62" spans="1:33" ht="54" x14ac:dyDescent="0.2">
      <c r="A62" s="16" t="s">
        <v>179</v>
      </c>
      <c r="B62" s="14" t="s">
        <v>180</v>
      </c>
      <c r="C62" s="120">
        <v>44026</v>
      </c>
      <c r="D62" s="15">
        <v>100</v>
      </c>
      <c r="E62" s="15"/>
      <c r="F62" s="16" t="s">
        <v>181</v>
      </c>
      <c r="G62" s="17"/>
      <c r="H62" s="17"/>
      <c r="I62" s="17"/>
      <c r="J62" s="116"/>
      <c r="K62" s="13">
        <v>33</v>
      </c>
      <c r="L62" s="13">
        <v>33</v>
      </c>
      <c r="M62" s="13">
        <v>34</v>
      </c>
      <c r="N62" s="117"/>
      <c r="O62" s="1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6">
        <v>3</v>
      </c>
      <c r="AC62" s="14">
        <v>100</v>
      </c>
      <c r="AD62" s="14" t="s">
        <v>40</v>
      </c>
      <c r="AE62" s="16"/>
      <c r="AF62" s="82" t="s">
        <v>410</v>
      </c>
      <c r="AG62" s="16" t="s">
        <v>409</v>
      </c>
    </row>
    <row r="63" spans="1:33" ht="36" x14ac:dyDescent="0.2">
      <c r="A63" s="16" t="s">
        <v>182</v>
      </c>
      <c r="B63" s="16" t="s">
        <v>183</v>
      </c>
      <c r="C63" s="120">
        <v>43963</v>
      </c>
      <c r="D63" s="15">
        <v>85</v>
      </c>
      <c r="E63" s="15"/>
      <c r="F63" s="16" t="s">
        <v>184</v>
      </c>
      <c r="G63" s="17"/>
      <c r="H63" s="17"/>
      <c r="I63" s="17">
        <v>1</v>
      </c>
      <c r="J63" s="116">
        <v>42</v>
      </c>
      <c r="K63" s="13">
        <v>42</v>
      </c>
      <c r="L63" s="13"/>
      <c r="M63" s="13"/>
      <c r="N63" s="117"/>
      <c r="O63" s="1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6">
        <v>1</v>
      </c>
      <c r="AC63" s="14">
        <v>84</v>
      </c>
      <c r="AD63" s="14" t="s">
        <v>40</v>
      </c>
      <c r="AE63" s="16"/>
      <c r="AF63" s="82" t="s">
        <v>412</v>
      </c>
      <c r="AG63" s="16" t="s">
        <v>411</v>
      </c>
    </row>
    <row r="64" spans="1:33" ht="45" x14ac:dyDescent="0.2">
      <c r="A64" s="16" t="s">
        <v>185</v>
      </c>
      <c r="B64" s="14" t="s">
        <v>186</v>
      </c>
      <c r="C64" s="120">
        <v>43146</v>
      </c>
      <c r="D64" s="15">
        <v>7</v>
      </c>
      <c r="E64" s="15"/>
      <c r="F64" s="16" t="s">
        <v>187</v>
      </c>
      <c r="G64" s="17">
        <v>7</v>
      </c>
      <c r="H64" s="17"/>
      <c r="I64" s="17"/>
      <c r="J64" s="116"/>
      <c r="K64" s="13"/>
      <c r="L64" s="13"/>
      <c r="M64" s="13"/>
      <c r="N64" s="117"/>
      <c r="O64" s="1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6" t="s">
        <v>34</v>
      </c>
      <c r="AC64" s="16">
        <v>0</v>
      </c>
      <c r="AD64" s="14" t="s">
        <v>35</v>
      </c>
      <c r="AE64" s="16"/>
      <c r="AF64" s="82"/>
      <c r="AG64" s="127"/>
    </row>
    <row r="65" spans="1:33" ht="27" x14ac:dyDescent="0.2">
      <c r="A65" s="16" t="s">
        <v>188</v>
      </c>
      <c r="B65" s="14" t="s">
        <v>189</v>
      </c>
      <c r="C65" s="120">
        <v>43777</v>
      </c>
      <c r="D65" s="15">
        <v>7</v>
      </c>
      <c r="E65" s="15"/>
      <c r="F65" s="16" t="s">
        <v>190</v>
      </c>
      <c r="G65" s="17"/>
      <c r="H65" s="17"/>
      <c r="I65" s="17"/>
      <c r="J65" s="116">
        <v>7</v>
      </c>
      <c r="K65" s="13"/>
      <c r="L65" s="13"/>
      <c r="M65" s="13"/>
      <c r="N65" s="117"/>
      <c r="O65" s="1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6">
        <v>2</v>
      </c>
      <c r="AC65" s="14">
        <v>7</v>
      </c>
      <c r="AD65" s="14" t="s">
        <v>35</v>
      </c>
      <c r="AE65" s="16"/>
      <c r="AF65" s="82"/>
      <c r="AG65" s="16" t="s">
        <v>311</v>
      </c>
    </row>
    <row r="66" spans="1:33" ht="27" x14ac:dyDescent="0.2">
      <c r="A66" s="16" t="s">
        <v>191</v>
      </c>
      <c r="B66" s="14" t="s">
        <v>192</v>
      </c>
      <c r="C66" s="120">
        <v>43761</v>
      </c>
      <c r="D66" s="15">
        <v>14</v>
      </c>
      <c r="E66" s="15"/>
      <c r="F66" s="16" t="s">
        <v>193</v>
      </c>
      <c r="G66" s="17"/>
      <c r="H66" s="17"/>
      <c r="I66" s="17"/>
      <c r="J66" s="116">
        <v>14</v>
      </c>
      <c r="K66" s="13"/>
      <c r="L66" s="13"/>
      <c r="M66" s="13"/>
      <c r="N66" s="117"/>
      <c r="O66" s="1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6">
        <v>1</v>
      </c>
      <c r="AC66" s="14">
        <v>14</v>
      </c>
      <c r="AD66" s="14" t="s">
        <v>35</v>
      </c>
      <c r="AE66" s="16"/>
      <c r="AF66" s="82"/>
      <c r="AG66" s="16" t="s">
        <v>312</v>
      </c>
    </row>
    <row r="67" spans="1:33" ht="45" x14ac:dyDescent="0.2">
      <c r="A67" s="16" t="s">
        <v>194</v>
      </c>
      <c r="B67" s="16" t="s">
        <v>195</v>
      </c>
      <c r="C67" s="120">
        <v>43567</v>
      </c>
      <c r="D67" s="15">
        <v>150</v>
      </c>
      <c r="E67" s="15"/>
      <c r="F67" s="16" t="s">
        <v>196</v>
      </c>
      <c r="G67" s="17"/>
      <c r="H67" s="17"/>
      <c r="I67" s="17"/>
      <c r="J67" s="116">
        <v>28</v>
      </c>
      <c r="K67" s="13">
        <v>55</v>
      </c>
      <c r="L67" s="13">
        <v>60</v>
      </c>
      <c r="M67" s="13">
        <v>7</v>
      </c>
      <c r="N67" s="117"/>
      <c r="O67" s="1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6">
        <v>1</v>
      </c>
      <c r="AC67" s="14">
        <v>150</v>
      </c>
      <c r="AD67" s="14" t="s">
        <v>40</v>
      </c>
      <c r="AE67" s="16"/>
      <c r="AF67" s="82" t="s">
        <v>414</v>
      </c>
      <c r="AG67" s="16" t="s">
        <v>413</v>
      </c>
    </row>
    <row r="68" spans="1:33" ht="27" x14ac:dyDescent="0.2">
      <c r="A68" s="16" t="s">
        <v>197</v>
      </c>
      <c r="B68" s="16" t="s">
        <v>198</v>
      </c>
      <c r="C68" s="16" t="s">
        <v>199</v>
      </c>
      <c r="D68" s="15">
        <v>147</v>
      </c>
      <c r="E68" s="15"/>
      <c r="F68" s="16" t="s">
        <v>200</v>
      </c>
      <c r="G68" s="17">
        <v>16</v>
      </c>
      <c r="H68" s="17"/>
      <c r="I68" s="17"/>
      <c r="J68" s="116"/>
      <c r="K68" s="13"/>
      <c r="L68" s="13"/>
      <c r="M68" s="13"/>
      <c r="N68" s="117"/>
      <c r="O68" s="1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6" t="s">
        <v>34</v>
      </c>
      <c r="AC68" s="16">
        <v>0</v>
      </c>
      <c r="AD68" s="14" t="s">
        <v>40</v>
      </c>
      <c r="AE68" s="16" t="s">
        <v>201</v>
      </c>
      <c r="AF68" s="82"/>
      <c r="AG68" s="127"/>
    </row>
    <row r="69" spans="1:33" ht="18" x14ac:dyDescent="0.2">
      <c r="A69" s="16" t="s">
        <v>202</v>
      </c>
      <c r="B69" s="16" t="s">
        <v>203</v>
      </c>
      <c r="C69" s="120" t="s">
        <v>204</v>
      </c>
      <c r="D69" s="15">
        <v>9</v>
      </c>
      <c r="E69" s="15"/>
      <c r="F69" s="16" t="s">
        <v>205</v>
      </c>
      <c r="G69" s="17"/>
      <c r="H69" s="17"/>
      <c r="I69" s="17"/>
      <c r="J69" s="116">
        <v>9</v>
      </c>
      <c r="K69" s="13"/>
      <c r="L69" s="13"/>
      <c r="M69" s="13"/>
      <c r="N69" s="117"/>
      <c r="O69" s="1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6">
        <v>1</v>
      </c>
      <c r="AC69" s="14">
        <v>9</v>
      </c>
      <c r="AD69" s="14" t="s">
        <v>40</v>
      </c>
      <c r="AE69" s="16"/>
      <c r="AF69" s="82"/>
      <c r="AG69" s="16" t="s">
        <v>293</v>
      </c>
    </row>
    <row r="70" spans="1:33" ht="27" x14ac:dyDescent="0.2">
      <c r="A70" s="16" t="s">
        <v>206</v>
      </c>
      <c r="B70" s="16" t="s">
        <v>207</v>
      </c>
      <c r="C70" s="120">
        <v>42919</v>
      </c>
      <c r="D70" s="15">
        <v>6</v>
      </c>
      <c r="E70" s="15"/>
      <c r="F70" s="16" t="s">
        <v>208</v>
      </c>
      <c r="G70" s="17">
        <v>6</v>
      </c>
      <c r="H70" s="17"/>
      <c r="I70" s="17"/>
      <c r="J70" s="116"/>
      <c r="K70" s="13"/>
      <c r="L70" s="13"/>
      <c r="M70" s="13"/>
      <c r="N70" s="117"/>
      <c r="O70" s="1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6" t="s">
        <v>34</v>
      </c>
      <c r="AC70" s="16">
        <v>0</v>
      </c>
      <c r="AD70" s="14" t="s">
        <v>35</v>
      </c>
      <c r="AE70" s="16"/>
      <c r="AF70" s="82"/>
      <c r="AG70" s="127"/>
    </row>
    <row r="71" spans="1:33" ht="27" x14ac:dyDescent="0.2">
      <c r="A71" s="16" t="s">
        <v>209</v>
      </c>
      <c r="B71" s="16" t="s">
        <v>210</v>
      </c>
      <c r="C71" s="120">
        <v>43615</v>
      </c>
      <c r="D71" s="15">
        <v>35</v>
      </c>
      <c r="E71" s="15"/>
      <c r="F71" s="16" t="s">
        <v>211</v>
      </c>
      <c r="G71" s="17"/>
      <c r="H71" s="17">
        <v>35</v>
      </c>
      <c r="I71" s="17"/>
      <c r="J71" s="116"/>
      <c r="K71" s="13"/>
      <c r="L71" s="13"/>
      <c r="M71" s="13"/>
      <c r="N71" s="117"/>
      <c r="O71" s="1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6" t="s">
        <v>34</v>
      </c>
      <c r="AC71" s="16">
        <v>0</v>
      </c>
      <c r="AD71" s="14" t="s">
        <v>40</v>
      </c>
      <c r="AE71" s="16"/>
      <c r="AF71" s="82"/>
      <c r="AG71" s="127"/>
    </row>
    <row r="72" spans="1:33" ht="27" x14ac:dyDescent="0.2">
      <c r="A72" s="16" t="s">
        <v>212</v>
      </c>
      <c r="B72" s="16" t="s">
        <v>213</v>
      </c>
      <c r="C72" s="120">
        <v>44165</v>
      </c>
      <c r="D72" s="15">
        <v>6</v>
      </c>
      <c r="E72" s="15"/>
      <c r="F72" s="16" t="s">
        <v>214</v>
      </c>
      <c r="G72" s="17"/>
      <c r="H72" s="17">
        <v>6</v>
      </c>
      <c r="I72" s="17"/>
      <c r="J72" s="116"/>
      <c r="K72" s="13"/>
      <c r="L72" s="13"/>
      <c r="M72" s="13"/>
      <c r="N72" s="117"/>
      <c r="O72" s="1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6" t="s">
        <v>34</v>
      </c>
      <c r="AC72" s="16">
        <v>0</v>
      </c>
      <c r="AD72" s="14" t="s">
        <v>40</v>
      </c>
      <c r="AE72" s="16"/>
      <c r="AF72" s="82"/>
      <c r="AG72" s="127"/>
    </row>
    <row r="73" spans="1:33" ht="27" x14ac:dyDescent="0.2">
      <c r="A73" s="16" t="s">
        <v>215</v>
      </c>
      <c r="B73" s="16" t="s">
        <v>216</v>
      </c>
      <c r="C73" s="120" t="s">
        <v>217</v>
      </c>
      <c r="D73" s="15">
        <v>30</v>
      </c>
      <c r="E73" s="15"/>
      <c r="F73" s="16" t="s">
        <v>218</v>
      </c>
      <c r="G73" s="17">
        <v>16</v>
      </c>
      <c r="H73" s="17"/>
      <c r="I73" s="17"/>
      <c r="J73" s="116"/>
      <c r="K73" s="13"/>
      <c r="L73" s="13"/>
      <c r="M73" s="13"/>
      <c r="N73" s="117"/>
      <c r="O73" s="1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6" t="s">
        <v>34</v>
      </c>
      <c r="AC73" s="16">
        <v>0</v>
      </c>
      <c r="AD73" s="14" t="s">
        <v>40</v>
      </c>
      <c r="AE73" s="16"/>
      <c r="AF73" s="82"/>
      <c r="AG73" s="127"/>
    </row>
    <row r="74" spans="1:33" ht="99" x14ac:dyDescent="0.2">
      <c r="A74" s="16" t="s">
        <v>357</v>
      </c>
      <c r="B74" s="16" t="s">
        <v>358</v>
      </c>
      <c r="C74" s="120">
        <v>44615</v>
      </c>
      <c r="D74" s="15">
        <v>17</v>
      </c>
      <c r="E74" s="15"/>
      <c r="F74" s="16" t="s">
        <v>356</v>
      </c>
      <c r="G74" s="17"/>
      <c r="H74" s="17"/>
      <c r="I74" s="17"/>
      <c r="J74" s="116"/>
      <c r="K74" s="13">
        <v>7</v>
      </c>
      <c r="L74" s="13">
        <v>10</v>
      </c>
      <c r="M74" s="13"/>
      <c r="N74" s="117"/>
      <c r="O74" s="1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6">
        <v>3</v>
      </c>
      <c r="AC74" s="16">
        <v>17</v>
      </c>
      <c r="AD74" s="14" t="s">
        <v>40</v>
      </c>
      <c r="AE74" s="16"/>
      <c r="AF74" s="82"/>
      <c r="AG74" s="16" t="s">
        <v>442</v>
      </c>
    </row>
    <row r="75" spans="1:33" ht="18" x14ac:dyDescent="0.2">
      <c r="A75" s="16" t="s">
        <v>219</v>
      </c>
      <c r="B75" s="16" t="s">
        <v>220</v>
      </c>
      <c r="C75" s="120">
        <v>43067</v>
      </c>
      <c r="D75" s="15">
        <v>9</v>
      </c>
      <c r="E75" s="15"/>
      <c r="F75" s="16" t="s">
        <v>221</v>
      </c>
      <c r="G75" s="17"/>
      <c r="H75" s="17"/>
      <c r="I75" s="17"/>
      <c r="J75" s="116"/>
      <c r="K75" s="13"/>
      <c r="L75" s="13"/>
      <c r="M75" s="13">
        <v>9</v>
      </c>
      <c r="N75" s="117"/>
      <c r="O75" s="1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6">
        <v>3</v>
      </c>
      <c r="AC75" s="14">
        <v>9</v>
      </c>
      <c r="AD75" s="14" t="s">
        <v>35</v>
      </c>
      <c r="AE75" s="16"/>
      <c r="AF75" s="82" t="s">
        <v>415</v>
      </c>
      <c r="AG75" s="127"/>
    </row>
    <row r="76" spans="1:33" ht="18" x14ac:dyDescent="0.2">
      <c r="A76" s="129" t="s">
        <v>328</v>
      </c>
      <c r="B76" s="129" t="s">
        <v>321</v>
      </c>
      <c r="C76" s="130">
        <v>44078</v>
      </c>
      <c r="D76" s="131">
        <v>8</v>
      </c>
      <c r="E76" s="131"/>
      <c r="F76" s="129" t="s">
        <v>322</v>
      </c>
      <c r="G76" s="132"/>
      <c r="H76" s="132"/>
      <c r="I76" s="132"/>
      <c r="J76" s="133">
        <v>8</v>
      </c>
      <c r="K76" s="134"/>
      <c r="L76" s="134"/>
      <c r="M76" s="134"/>
      <c r="N76" s="135"/>
      <c r="O76" s="136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29">
        <v>1</v>
      </c>
      <c r="AC76" s="137">
        <v>8</v>
      </c>
      <c r="AD76" s="137" t="s">
        <v>40</v>
      </c>
      <c r="AE76" s="129"/>
      <c r="AF76" s="138"/>
      <c r="AG76" s="129" t="s">
        <v>326</v>
      </c>
    </row>
    <row r="77" spans="1:33" ht="18" x14ac:dyDescent="0.2">
      <c r="A77" s="16" t="s">
        <v>222</v>
      </c>
      <c r="B77" s="14" t="s">
        <v>223</v>
      </c>
      <c r="C77" s="120">
        <v>43238</v>
      </c>
      <c r="D77" s="15">
        <v>20</v>
      </c>
      <c r="E77" s="15"/>
      <c r="F77" s="16" t="s">
        <v>224</v>
      </c>
      <c r="G77" s="17"/>
      <c r="H77" s="17"/>
      <c r="I77" s="17"/>
      <c r="J77" s="116">
        <v>20</v>
      </c>
      <c r="K77" s="13"/>
      <c r="L77" s="13"/>
      <c r="M77" s="13"/>
      <c r="N77" s="117"/>
      <c r="O77" s="1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6">
        <v>1</v>
      </c>
      <c r="AC77" s="14">
        <v>20</v>
      </c>
      <c r="AD77" s="14" t="s">
        <v>40</v>
      </c>
      <c r="AE77" s="16"/>
      <c r="AF77" s="82"/>
      <c r="AG77" s="16" t="s">
        <v>313</v>
      </c>
    </row>
    <row r="78" spans="1:33" ht="27" x14ac:dyDescent="0.2">
      <c r="A78" s="16" t="s">
        <v>225</v>
      </c>
      <c r="B78" s="14" t="s">
        <v>226</v>
      </c>
      <c r="C78" s="120">
        <v>43487</v>
      </c>
      <c r="D78" s="15">
        <v>8</v>
      </c>
      <c r="E78" s="15"/>
      <c r="F78" s="16" t="s">
        <v>227</v>
      </c>
      <c r="G78" s="17">
        <v>8</v>
      </c>
      <c r="H78" s="17"/>
      <c r="I78" s="17"/>
      <c r="J78" s="116"/>
      <c r="K78" s="13"/>
      <c r="L78" s="13"/>
      <c r="M78" s="13"/>
      <c r="N78" s="117"/>
      <c r="O78" s="1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6" t="s">
        <v>34</v>
      </c>
      <c r="AC78" s="16">
        <v>0</v>
      </c>
      <c r="AD78" s="14" t="s">
        <v>40</v>
      </c>
      <c r="AE78" s="16"/>
      <c r="AF78" s="82"/>
      <c r="AG78" s="127"/>
    </row>
    <row r="79" spans="1:33" ht="18" x14ac:dyDescent="0.2">
      <c r="A79" s="16" t="s">
        <v>228</v>
      </c>
      <c r="B79" s="14" t="s">
        <v>229</v>
      </c>
      <c r="C79" s="120">
        <v>43762</v>
      </c>
      <c r="D79" s="15">
        <v>8</v>
      </c>
      <c r="E79" s="15"/>
      <c r="F79" s="16" t="s">
        <v>230</v>
      </c>
      <c r="G79" s="17"/>
      <c r="H79" s="17">
        <v>8</v>
      </c>
      <c r="I79" s="17"/>
      <c r="J79" s="116"/>
      <c r="K79" s="13"/>
      <c r="L79" s="13"/>
      <c r="M79" s="13"/>
      <c r="N79" s="117"/>
      <c r="O79" s="1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6" t="s">
        <v>34</v>
      </c>
      <c r="AC79" s="16">
        <v>0</v>
      </c>
      <c r="AD79" s="14" t="s">
        <v>40</v>
      </c>
      <c r="AE79" s="16"/>
      <c r="AF79" s="82"/>
      <c r="AG79" s="127"/>
    </row>
    <row r="80" spans="1:33" ht="54" x14ac:dyDescent="0.2">
      <c r="A80" s="16" t="s">
        <v>231</v>
      </c>
      <c r="B80" s="14" t="s">
        <v>232</v>
      </c>
      <c r="C80" s="120">
        <v>43861</v>
      </c>
      <c r="D80" s="15">
        <v>119</v>
      </c>
      <c r="E80" s="15"/>
      <c r="F80" s="16" t="s">
        <v>233</v>
      </c>
      <c r="G80" s="17"/>
      <c r="H80" s="17"/>
      <c r="I80" s="17"/>
      <c r="J80" s="116"/>
      <c r="K80" s="13"/>
      <c r="L80" s="13">
        <v>29</v>
      </c>
      <c r="M80" s="13">
        <v>45</v>
      </c>
      <c r="N80" s="117">
        <v>45</v>
      </c>
      <c r="O80" s="1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6">
        <v>3</v>
      </c>
      <c r="AC80" s="14">
        <v>119</v>
      </c>
      <c r="AD80" s="14" t="s">
        <v>40</v>
      </c>
      <c r="AE80" s="16"/>
      <c r="AF80" s="82" t="s">
        <v>416</v>
      </c>
      <c r="AG80" s="16" t="s">
        <v>443</v>
      </c>
    </row>
    <row r="81" spans="1:33" ht="18" x14ac:dyDescent="0.2">
      <c r="A81" s="16" t="s">
        <v>234</v>
      </c>
      <c r="B81" s="14" t="s">
        <v>235</v>
      </c>
      <c r="C81" s="120">
        <v>43868</v>
      </c>
      <c r="D81" s="15">
        <v>8</v>
      </c>
      <c r="E81" s="15"/>
      <c r="F81" s="16" t="s">
        <v>236</v>
      </c>
      <c r="G81" s="17"/>
      <c r="H81" s="17"/>
      <c r="I81" s="17"/>
      <c r="J81" s="116"/>
      <c r="K81" s="13">
        <v>8</v>
      </c>
      <c r="L81" s="13"/>
      <c r="M81" s="13"/>
      <c r="N81" s="117"/>
      <c r="O81" s="1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6">
        <v>2</v>
      </c>
      <c r="AC81" s="14">
        <v>8</v>
      </c>
      <c r="AD81" s="14" t="s">
        <v>35</v>
      </c>
      <c r="AE81" s="16"/>
      <c r="AF81" s="82"/>
      <c r="AG81" s="16" t="s">
        <v>314</v>
      </c>
    </row>
    <row r="82" spans="1:33" ht="27" x14ac:dyDescent="0.2">
      <c r="A82" s="16" t="s">
        <v>237</v>
      </c>
      <c r="B82" s="16" t="s">
        <v>238</v>
      </c>
      <c r="C82" s="120">
        <v>42642</v>
      </c>
      <c r="D82" s="15">
        <v>29</v>
      </c>
      <c r="E82" s="15"/>
      <c r="F82" s="16" t="s">
        <v>239</v>
      </c>
      <c r="G82" s="17">
        <v>7</v>
      </c>
      <c r="H82" s="17">
        <v>9</v>
      </c>
      <c r="I82" s="17"/>
      <c r="J82" s="116"/>
      <c r="K82" s="13"/>
      <c r="L82" s="13"/>
      <c r="M82" s="13"/>
      <c r="N82" s="117"/>
      <c r="O82" s="1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6" t="s">
        <v>34</v>
      </c>
      <c r="AC82" s="16">
        <v>0</v>
      </c>
      <c r="AD82" s="14" t="s">
        <v>35</v>
      </c>
      <c r="AE82" s="16"/>
      <c r="AF82" s="82" t="s">
        <v>240</v>
      </c>
      <c r="AG82" s="127"/>
    </row>
    <row r="83" spans="1:33" ht="36" x14ac:dyDescent="0.2">
      <c r="A83" s="16" t="s">
        <v>241</v>
      </c>
      <c r="B83" s="16" t="s">
        <v>242</v>
      </c>
      <c r="C83" s="120">
        <v>43767</v>
      </c>
      <c r="D83" s="15">
        <v>8</v>
      </c>
      <c r="E83" s="15">
        <v>1</v>
      </c>
      <c r="F83" s="16" t="s">
        <v>243</v>
      </c>
      <c r="G83" s="17"/>
      <c r="H83" s="17">
        <v>8</v>
      </c>
      <c r="I83" s="17"/>
      <c r="J83" s="116"/>
      <c r="K83" s="13"/>
      <c r="L83" s="13"/>
      <c r="M83" s="13"/>
      <c r="N83" s="117"/>
      <c r="O83" s="1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6" t="s">
        <v>34</v>
      </c>
      <c r="AC83" s="16">
        <v>0</v>
      </c>
      <c r="AD83" s="14" t="s">
        <v>35</v>
      </c>
      <c r="AE83" s="16"/>
      <c r="AF83" s="82" t="s">
        <v>244</v>
      </c>
      <c r="AG83" s="127"/>
    </row>
    <row r="84" spans="1:33" ht="18" x14ac:dyDescent="0.2">
      <c r="A84" s="16" t="s">
        <v>245</v>
      </c>
      <c r="B84" s="16" t="s">
        <v>246</v>
      </c>
      <c r="C84" s="120">
        <v>43195</v>
      </c>
      <c r="D84" s="15">
        <v>9</v>
      </c>
      <c r="E84" s="15"/>
      <c r="F84" s="16" t="s">
        <v>247</v>
      </c>
      <c r="G84" s="17">
        <v>9</v>
      </c>
      <c r="H84" s="17"/>
      <c r="I84" s="17"/>
      <c r="J84" s="116"/>
      <c r="K84" s="13"/>
      <c r="L84" s="13"/>
      <c r="M84" s="13"/>
      <c r="N84" s="117"/>
      <c r="O84" s="1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6" t="s">
        <v>34</v>
      </c>
      <c r="AC84" s="16">
        <v>0</v>
      </c>
      <c r="AD84" s="14" t="s">
        <v>40</v>
      </c>
      <c r="AE84" s="16"/>
      <c r="AF84" s="82"/>
      <c r="AG84" s="127"/>
    </row>
    <row r="85" spans="1:33" ht="36" x14ac:dyDescent="0.2">
      <c r="A85" s="16" t="s">
        <v>248</v>
      </c>
      <c r="B85" s="16" t="s">
        <v>249</v>
      </c>
      <c r="C85" s="120">
        <v>43209</v>
      </c>
      <c r="D85" s="15">
        <v>7</v>
      </c>
      <c r="E85" s="15"/>
      <c r="F85" s="16" t="s">
        <v>250</v>
      </c>
      <c r="G85" s="17"/>
      <c r="H85" s="17"/>
      <c r="I85" s="17"/>
      <c r="J85" s="116">
        <v>7</v>
      </c>
      <c r="K85" s="13"/>
      <c r="L85" s="13"/>
      <c r="M85" s="13"/>
      <c r="N85" s="117"/>
      <c r="O85" s="1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6">
        <v>1</v>
      </c>
      <c r="AC85" s="14">
        <v>7</v>
      </c>
      <c r="AD85" s="14" t="s">
        <v>35</v>
      </c>
      <c r="AE85" s="16"/>
      <c r="AF85" s="82"/>
      <c r="AG85" s="16" t="s">
        <v>315</v>
      </c>
    </row>
    <row r="86" spans="1:33" ht="27" x14ac:dyDescent="0.2">
      <c r="A86" s="16" t="s">
        <v>251</v>
      </c>
      <c r="B86" s="16" t="s">
        <v>252</v>
      </c>
      <c r="C86" s="120">
        <v>43444</v>
      </c>
      <c r="D86" s="15">
        <v>9</v>
      </c>
      <c r="E86" s="15"/>
      <c r="F86" s="16" t="s">
        <v>253</v>
      </c>
      <c r="G86" s="17"/>
      <c r="H86" s="17"/>
      <c r="I86" s="17"/>
      <c r="J86" s="116">
        <v>9</v>
      </c>
      <c r="K86" s="13"/>
      <c r="L86" s="13"/>
      <c r="M86" s="13"/>
      <c r="N86" s="117"/>
      <c r="O86" s="1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6">
        <v>1</v>
      </c>
      <c r="AC86" s="14">
        <v>9</v>
      </c>
      <c r="AD86" s="14" t="s">
        <v>40</v>
      </c>
      <c r="AE86" s="16"/>
      <c r="AF86" s="82"/>
      <c r="AG86" s="16" t="s">
        <v>316</v>
      </c>
    </row>
    <row r="87" spans="1:33" ht="27" x14ac:dyDescent="0.2">
      <c r="A87" s="16" t="s">
        <v>254</v>
      </c>
      <c r="B87" s="16" t="s">
        <v>255</v>
      </c>
      <c r="C87" s="120">
        <v>43538</v>
      </c>
      <c r="D87" s="15">
        <v>6</v>
      </c>
      <c r="E87" s="15"/>
      <c r="F87" s="16" t="s">
        <v>256</v>
      </c>
      <c r="G87" s="17"/>
      <c r="H87" s="17"/>
      <c r="I87" s="17"/>
      <c r="J87" s="116">
        <v>6</v>
      </c>
      <c r="K87" s="13"/>
      <c r="L87" s="13"/>
      <c r="M87" s="13"/>
      <c r="N87" s="117"/>
      <c r="O87" s="1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6">
        <v>1</v>
      </c>
      <c r="AC87" s="14">
        <v>6</v>
      </c>
      <c r="AD87" s="14" t="s">
        <v>35</v>
      </c>
      <c r="AE87" s="16"/>
      <c r="AF87" s="82" t="s">
        <v>418</v>
      </c>
      <c r="AG87" s="16" t="s">
        <v>417</v>
      </c>
    </row>
    <row r="88" spans="1:33" ht="27" x14ac:dyDescent="0.2">
      <c r="A88" s="16" t="s">
        <v>257</v>
      </c>
      <c r="B88" s="16" t="s">
        <v>258</v>
      </c>
      <c r="C88" s="120" t="s">
        <v>317</v>
      </c>
      <c r="D88" s="15">
        <v>14</v>
      </c>
      <c r="E88" s="15"/>
      <c r="F88" s="16" t="s">
        <v>259</v>
      </c>
      <c r="G88" s="17"/>
      <c r="H88" s="17"/>
      <c r="I88" s="17"/>
      <c r="J88" s="116"/>
      <c r="K88" s="13"/>
      <c r="L88" s="13">
        <v>14</v>
      </c>
      <c r="M88" s="13"/>
      <c r="N88" s="117"/>
      <c r="O88" s="1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6">
        <v>3</v>
      </c>
      <c r="AC88" s="14">
        <v>14</v>
      </c>
      <c r="AD88" s="14" t="s">
        <v>35</v>
      </c>
      <c r="AE88" s="16"/>
      <c r="AF88" s="82" t="s">
        <v>420</v>
      </c>
      <c r="AG88" s="16" t="s">
        <v>419</v>
      </c>
    </row>
    <row r="89" spans="1:33" ht="27" x14ac:dyDescent="0.2">
      <c r="A89" s="16" t="s">
        <v>260</v>
      </c>
      <c r="B89" s="16" t="s">
        <v>261</v>
      </c>
      <c r="C89" s="120">
        <v>42995</v>
      </c>
      <c r="D89" s="15">
        <v>15</v>
      </c>
      <c r="E89" s="15"/>
      <c r="F89" s="16" t="s">
        <v>262</v>
      </c>
      <c r="G89" s="17"/>
      <c r="H89" s="17">
        <v>15</v>
      </c>
      <c r="I89" s="17"/>
      <c r="J89" s="116"/>
      <c r="K89" s="13"/>
      <c r="L89" s="13"/>
      <c r="M89" s="13"/>
      <c r="N89" s="117"/>
      <c r="O89" s="1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6" t="s">
        <v>34</v>
      </c>
      <c r="AC89" s="16">
        <v>0</v>
      </c>
      <c r="AD89" s="14" t="s">
        <v>35</v>
      </c>
      <c r="AE89" s="16"/>
      <c r="AF89" s="82"/>
      <c r="AG89" s="127"/>
    </row>
    <row r="90" spans="1:33" ht="18" x14ac:dyDescent="0.2">
      <c r="A90" s="16" t="s">
        <v>263</v>
      </c>
      <c r="B90" s="16" t="s">
        <v>264</v>
      </c>
      <c r="C90" s="120">
        <v>42902</v>
      </c>
      <c r="D90" s="15">
        <v>7</v>
      </c>
      <c r="E90" s="15"/>
      <c r="F90" s="16" t="s">
        <v>265</v>
      </c>
      <c r="G90" s="17">
        <v>3</v>
      </c>
      <c r="H90" s="17">
        <v>4</v>
      </c>
      <c r="I90" s="17"/>
      <c r="J90" s="116"/>
      <c r="K90" s="13"/>
      <c r="L90" s="13"/>
      <c r="M90" s="13"/>
      <c r="N90" s="117"/>
      <c r="O90" s="1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6" t="s">
        <v>34</v>
      </c>
      <c r="AC90" s="16">
        <v>0</v>
      </c>
      <c r="AD90" s="14" t="s">
        <v>35</v>
      </c>
      <c r="AE90" s="16"/>
      <c r="AF90" s="82"/>
      <c r="AG90" s="127"/>
    </row>
    <row r="91" spans="1:33" s="8" customFormat="1" x14ac:dyDescent="0.2">
      <c r="A91" s="18" t="s">
        <v>266</v>
      </c>
      <c r="B91" s="19"/>
      <c r="C91" s="18"/>
      <c r="D91" s="20"/>
      <c r="E91" s="20"/>
      <c r="F91" s="18"/>
      <c r="G91" s="22">
        <f>SUM(G4:G90)</f>
        <v>497</v>
      </c>
      <c r="H91" s="22">
        <f>SUM(H4:H90)</f>
        <v>362</v>
      </c>
      <c r="I91" s="22">
        <f>SUM(I4:I90)</f>
        <v>208</v>
      </c>
      <c r="J91" s="23"/>
      <c r="K91" s="21"/>
      <c r="L91" s="21"/>
      <c r="M91" s="21"/>
      <c r="N91" s="66"/>
      <c r="O91" s="24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18"/>
      <c r="AC91" s="19">
        <f>SUM(G91:AA91)</f>
        <v>1067</v>
      </c>
      <c r="AD91" s="19"/>
      <c r="AE91" s="18"/>
      <c r="AF91" s="83"/>
      <c r="AG91" s="93"/>
    </row>
    <row r="92" spans="1:33" s="8" customFormat="1" ht="12" thickBot="1" x14ac:dyDescent="0.25">
      <c r="A92" s="18" t="s">
        <v>267</v>
      </c>
      <c r="B92" s="19"/>
      <c r="C92" s="18"/>
      <c r="D92" s="20"/>
      <c r="E92" s="20"/>
      <c r="F92" s="18"/>
      <c r="G92" s="22"/>
      <c r="H92" s="22"/>
      <c r="I92" s="22"/>
      <c r="J92" s="67">
        <f t="shared" ref="J92:AA92" si="0">SUM(J5:J90)</f>
        <v>465</v>
      </c>
      <c r="K92" s="94">
        <f t="shared" si="0"/>
        <v>603</v>
      </c>
      <c r="L92" s="94">
        <f t="shared" si="0"/>
        <v>708</v>
      </c>
      <c r="M92" s="94">
        <f t="shared" si="0"/>
        <v>579</v>
      </c>
      <c r="N92" s="68">
        <f t="shared" si="0"/>
        <v>477</v>
      </c>
      <c r="O92" s="24">
        <f t="shared" si="0"/>
        <v>281</v>
      </c>
      <c r="P92" s="21">
        <f t="shared" si="0"/>
        <v>255</v>
      </c>
      <c r="Q92" s="21">
        <f t="shared" si="0"/>
        <v>220</v>
      </c>
      <c r="R92" s="21">
        <f t="shared" si="0"/>
        <v>195</v>
      </c>
      <c r="S92" s="21">
        <f t="shared" si="0"/>
        <v>125</v>
      </c>
      <c r="T92" s="21">
        <f t="shared" si="0"/>
        <v>60</v>
      </c>
      <c r="U92" s="21">
        <f t="shared" si="0"/>
        <v>0</v>
      </c>
      <c r="V92" s="21">
        <f t="shared" si="0"/>
        <v>0</v>
      </c>
      <c r="W92" s="21">
        <f t="shared" si="0"/>
        <v>0</v>
      </c>
      <c r="X92" s="21">
        <f t="shared" si="0"/>
        <v>0</v>
      </c>
      <c r="Y92" s="21">
        <f t="shared" si="0"/>
        <v>0</v>
      </c>
      <c r="Z92" s="21">
        <f t="shared" si="0"/>
        <v>0</v>
      </c>
      <c r="AA92" s="21">
        <f t="shared" si="0"/>
        <v>0</v>
      </c>
      <c r="AB92" s="18"/>
      <c r="AC92" s="19">
        <f>SUM(J92:AA92)</f>
        <v>3968</v>
      </c>
      <c r="AD92" s="19"/>
      <c r="AE92" s="18"/>
      <c r="AF92" s="83"/>
      <c r="AG92" s="93"/>
    </row>
    <row r="93" spans="1:33" s="8" customFormat="1" ht="27" x14ac:dyDescent="0.2">
      <c r="A93" s="25" t="s">
        <v>432</v>
      </c>
      <c r="B93" s="26"/>
      <c r="C93" s="27"/>
      <c r="D93" s="28"/>
      <c r="E93" s="28"/>
      <c r="F93" s="27"/>
      <c r="G93" s="29"/>
      <c r="H93" s="29"/>
      <c r="I93" s="30"/>
      <c r="J93" s="63">
        <f>INT((648*0.63)/3)</f>
        <v>136</v>
      </c>
      <c r="K93" s="63">
        <f>INT((648*0.63)/3)</f>
        <v>136</v>
      </c>
      <c r="L93" s="63">
        <f>INT((648*0.63)/3)</f>
        <v>136</v>
      </c>
      <c r="M93" s="63"/>
      <c r="N93" s="64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27"/>
      <c r="AC93" s="32"/>
      <c r="AD93" s="26"/>
      <c r="AE93" s="27"/>
      <c r="AF93" s="86"/>
      <c r="AG93" s="91"/>
    </row>
    <row r="94" spans="1:33" x14ac:dyDescent="0.2">
      <c r="A94" s="25" t="s">
        <v>268</v>
      </c>
      <c r="B94" s="26"/>
      <c r="C94" s="27"/>
      <c r="D94" s="28"/>
      <c r="E94" s="28"/>
      <c r="F94" s="27"/>
      <c r="G94" s="29"/>
      <c r="H94" s="29"/>
      <c r="I94" s="30"/>
      <c r="J94" s="30"/>
      <c r="K94" s="30"/>
      <c r="L94" s="30"/>
      <c r="M94" s="30">
        <v>114</v>
      </c>
      <c r="N94" s="31">
        <v>114</v>
      </c>
      <c r="O94" s="30">
        <v>114</v>
      </c>
      <c r="P94" s="30">
        <v>114</v>
      </c>
      <c r="Q94" s="30">
        <v>114</v>
      </c>
      <c r="R94" s="30">
        <v>114</v>
      </c>
      <c r="S94" s="30">
        <v>114</v>
      </c>
      <c r="T94" s="30">
        <v>114</v>
      </c>
      <c r="U94" s="30">
        <v>114</v>
      </c>
      <c r="V94" s="30">
        <v>114</v>
      </c>
      <c r="W94" s="30">
        <v>114</v>
      </c>
      <c r="X94" s="30">
        <v>114</v>
      </c>
      <c r="Y94" s="30">
        <v>114</v>
      </c>
      <c r="Z94" s="30">
        <v>114</v>
      </c>
      <c r="AA94" s="30">
        <v>114</v>
      </c>
      <c r="AB94" s="27"/>
      <c r="AC94" s="32">
        <f>SUM(M94:AA94)</f>
        <v>1710</v>
      </c>
      <c r="AD94" s="26"/>
      <c r="AE94" s="27"/>
      <c r="AF94" s="86"/>
      <c r="AG94" s="92"/>
    </row>
    <row r="95" spans="1:33" ht="12" thickBot="1" x14ac:dyDescent="0.25">
      <c r="A95" s="25" t="s">
        <v>318</v>
      </c>
      <c r="B95" s="26"/>
      <c r="C95" s="27"/>
      <c r="D95" s="28"/>
      <c r="E95" s="28"/>
      <c r="F95" s="27"/>
      <c r="G95" s="29"/>
      <c r="H95" s="29"/>
      <c r="I95" s="30"/>
      <c r="J95" s="71">
        <f t="shared" ref="J95:AA95" si="1">SUM(J92:J94)</f>
        <v>601</v>
      </c>
      <c r="K95" s="71">
        <f t="shared" si="1"/>
        <v>739</v>
      </c>
      <c r="L95" s="71">
        <f t="shared" si="1"/>
        <v>844</v>
      </c>
      <c r="M95" s="71">
        <f t="shared" si="1"/>
        <v>693</v>
      </c>
      <c r="N95" s="72">
        <f t="shared" si="1"/>
        <v>591</v>
      </c>
      <c r="O95" s="30">
        <f t="shared" si="1"/>
        <v>395</v>
      </c>
      <c r="P95" s="30">
        <f t="shared" si="1"/>
        <v>369</v>
      </c>
      <c r="Q95" s="30">
        <f t="shared" si="1"/>
        <v>334</v>
      </c>
      <c r="R95" s="30">
        <f t="shared" si="1"/>
        <v>309</v>
      </c>
      <c r="S95" s="30">
        <f t="shared" si="1"/>
        <v>239</v>
      </c>
      <c r="T95" s="30">
        <f t="shared" si="1"/>
        <v>174</v>
      </c>
      <c r="U95" s="30">
        <f t="shared" si="1"/>
        <v>114</v>
      </c>
      <c r="V95" s="30">
        <f t="shared" si="1"/>
        <v>114</v>
      </c>
      <c r="W95" s="30">
        <f t="shared" si="1"/>
        <v>114</v>
      </c>
      <c r="X95" s="30">
        <f t="shared" si="1"/>
        <v>114</v>
      </c>
      <c r="Y95" s="30">
        <f t="shared" si="1"/>
        <v>114</v>
      </c>
      <c r="Z95" s="30">
        <f t="shared" si="1"/>
        <v>114</v>
      </c>
      <c r="AA95" s="30">
        <f t="shared" si="1"/>
        <v>114</v>
      </c>
      <c r="AB95" s="27"/>
      <c r="AC95" s="32">
        <f>SUM(J95:AA95)</f>
        <v>6086</v>
      </c>
      <c r="AD95" s="26"/>
      <c r="AE95" s="27"/>
      <c r="AF95" s="86"/>
      <c r="AG95" s="92"/>
    </row>
    <row r="96" spans="1:33" x14ac:dyDescent="0.2">
      <c r="A96" s="33" t="s">
        <v>269</v>
      </c>
      <c r="B96" s="34"/>
      <c r="C96" s="35"/>
      <c r="D96" s="36"/>
      <c r="E96" s="36"/>
      <c r="F96" s="37"/>
      <c r="G96" s="40"/>
      <c r="H96" s="40"/>
      <c r="I96" s="40"/>
      <c r="J96" s="75"/>
      <c r="K96" s="76"/>
      <c r="L96" s="76"/>
      <c r="M96" s="76"/>
      <c r="N96" s="77"/>
      <c r="O96" s="39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7"/>
      <c r="AC96" s="34"/>
      <c r="AD96" s="34"/>
      <c r="AE96" s="37"/>
      <c r="AF96" s="84"/>
      <c r="AG96" s="89"/>
    </row>
    <row r="97" spans="1:33" ht="27" x14ac:dyDescent="0.2">
      <c r="A97" s="37" t="s">
        <v>270</v>
      </c>
      <c r="B97" s="37" t="s">
        <v>271</v>
      </c>
      <c r="C97" s="35">
        <v>43049</v>
      </c>
      <c r="D97" s="36">
        <v>40</v>
      </c>
      <c r="E97" s="36"/>
      <c r="F97" s="37" t="s">
        <v>272</v>
      </c>
      <c r="G97" s="40">
        <v>40</v>
      </c>
      <c r="H97" s="40"/>
      <c r="I97" s="40"/>
      <c r="J97" s="41"/>
      <c r="K97" s="38"/>
      <c r="L97" s="38"/>
      <c r="M97" s="38"/>
      <c r="N97" s="78"/>
      <c r="O97" s="39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7" t="s">
        <v>34</v>
      </c>
      <c r="AC97" s="34">
        <v>0</v>
      </c>
      <c r="AD97" s="34" t="s">
        <v>40</v>
      </c>
      <c r="AE97" s="37"/>
      <c r="AF97" s="84"/>
      <c r="AG97" s="89"/>
    </row>
    <row r="98" spans="1:33" ht="54" x14ac:dyDescent="0.2">
      <c r="A98" s="129" t="s">
        <v>273</v>
      </c>
      <c r="B98" s="129" t="s">
        <v>319</v>
      </c>
      <c r="C98" s="130" t="s">
        <v>320</v>
      </c>
      <c r="D98" s="131">
        <v>72</v>
      </c>
      <c r="E98" s="131"/>
      <c r="F98" s="129" t="s">
        <v>274</v>
      </c>
      <c r="G98" s="132"/>
      <c r="H98" s="132"/>
      <c r="I98" s="132"/>
      <c r="J98" s="133"/>
      <c r="K98" s="134">
        <v>72</v>
      </c>
      <c r="L98" s="134"/>
      <c r="M98" s="134"/>
      <c r="N98" s="135"/>
      <c r="O98" s="136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29">
        <v>2</v>
      </c>
      <c r="AC98" s="137">
        <v>72</v>
      </c>
      <c r="AD98" s="137" t="s">
        <v>35</v>
      </c>
      <c r="AE98" s="129"/>
      <c r="AF98" s="138" t="s">
        <v>422</v>
      </c>
      <c r="AG98" s="129" t="s">
        <v>421</v>
      </c>
    </row>
    <row r="99" spans="1:33" ht="72" x14ac:dyDescent="0.2">
      <c r="A99" s="129" t="s">
        <v>335</v>
      </c>
      <c r="B99" s="137" t="s">
        <v>336</v>
      </c>
      <c r="C99" s="130">
        <v>43861</v>
      </c>
      <c r="D99" s="131">
        <v>66</v>
      </c>
      <c r="E99" s="131"/>
      <c r="F99" s="129" t="s">
        <v>337</v>
      </c>
      <c r="G99" s="132"/>
      <c r="H99" s="132"/>
      <c r="I99" s="132"/>
      <c r="J99" s="133"/>
      <c r="K99" s="134"/>
      <c r="L99" s="134"/>
      <c r="M99" s="134">
        <v>66</v>
      </c>
      <c r="N99" s="135"/>
      <c r="O99" s="136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29">
        <v>3</v>
      </c>
      <c r="AC99" s="129">
        <v>66</v>
      </c>
      <c r="AD99" s="137" t="s">
        <v>40</v>
      </c>
      <c r="AE99" s="129"/>
      <c r="AF99" s="138"/>
      <c r="AG99" s="129" t="s">
        <v>447</v>
      </c>
    </row>
    <row r="100" spans="1:33" ht="27" x14ac:dyDescent="0.2">
      <c r="A100" s="37" t="s">
        <v>275</v>
      </c>
      <c r="B100" s="34" t="s">
        <v>276</v>
      </c>
      <c r="C100" s="35">
        <v>44271</v>
      </c>
      <c r="D100" s="36">
        <v>29</v>
      </c>
      <c r="E100" s="36"/>
      <c r="F100" s="37" t="s">
        <v>277</v>
      </c>
      <c r="G100" s="40"/>
      <c r="H100" s="40"/>
      <c r="I100" s="40"/>
      <c r="J100" s="41">
        <v>29</v>
      </c>
      <c r="K100" s="38"/>
      <c r="L100" s="38"/>
      <c r="M100" s="38"/>
      <c r="N100" s="78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7">
        <v>1</v>
      </c>
      <c r="AC100" s="34">
        <v>29</v>
      </c>
      <c r="AD100" s="34"/>
      <c r="AE100" s="37"/>
      <c r="AF100" s="84" t="s">
        <v>433</v>
      </c>
      <c r="AG100" s="37" t="s">
        <v>423</v>
      </c>
    </row>
    <row r="101" spans="1:33" ht="18" x14ac:dyDescent="0.2">
      <c r="A101" s="42" t="s">
        <v>278</v>
      </c>
      <c r="B101" s="43"/>
      <c r="C101" s="44"/>
      <c r="D101" s="45"/>
      <c r="E101" s="45"/>
      <c r="F101" s="46"/>
      <c r="G101" s="48">
        <f t="shared" ref="G101:T101" si="2">SUM(G97:G100)</f>
        <v>40</v>
      </c>
      <c r="H101" s="49">
        <f t="shared" si="2"/>
        <v>0</v>
      </c>
      <c r="I101" s="70">
        <f t="shared" si="2"/>
        <v>0</v>
      </c>
      <c r="J101" s="50">
        <f t="shared" si="2"/>
        <v>29</v>
      </c>
      <c r="K101" s="47">
        <f t="shared" si="2"/>
        <v>72</v>
      </c>
      <c r="L101" s="47">
        <f t="shared" si="2"/>
        <v>0</v>
      </c>
      <c r="M101" s="47">
        <f t="shared" si="2"/>
        <v>66</v>
      </c>
      <c r="N101" s="51">
        <f t="shared" si="2"/>
        <v>0</v>
      </c>
      <c r="O101" s="48">
        <f t="shared" si="2"/>
        <v>0</v>
      </c>
      <c r="P101" s="48">
        <f t="shared" si="2"/>
        <v>0</v>
      </c>
      <c r="Q101" s="48">
        <f t="shared" si="2"/>
        <v>0</v>
      </c>
      <c r="R101" s="48">
        <f t="shared" si="2"/>
        <v>0</v>
      </c>
      <c r="S101" s="48">
        <f t="shared" si="2"/>
        <v>0</v>
      </c>
      <c r="T101" s="48">
        <f t="shared" si="2"/>
        <v>0</v>
      </c>
      <c r="U101" s="48"/>
      <c r="V101" s="48"/>
      <c r="W101" s="48"/>
      <c r="X101" s="48"/>
      <c r="Y101" s="48"/>
      <c r="Z101" s="48"/>
      <c r="AA101" s="48"/>
      <c r="AB101" s="46"/>
      <c r="AC101" s="43">
        <f>SUM(G101:AA101)</f>
        <v>207</v>
      </c>
      <c r="AD101" s="43"/>
      <c r="AE101" s="46"/>
      <c r="AF101" s="85"/>
      <c r="AG101" s="90"/>
    </row>
    <row r="102" spans="1:33" ht="18.75" thickBot="1" x14ac:dyDescent="0.25">
      <c r="A102" s="42" t="s">
        <v>279</v>
      </c>
      <c r="B102" s="43"/>
      <c r="C102" s="44"/>
      <c r="D102" s="45"/>
      <c r="E102" s="45"/>
      <c r="F102" s="46"/>
      <c r="G102" s="52">
        <f t="shared" ref="G102:T102" si="3">INT(G101/1.8)</f>
        <v>22</v>
      </c>
      <c r="H102" s="49">
        <f t="shared" si="3"/>
        <v>0</v>
      </c>
      <c r="I102" s="70">
        <f t="shared" si="3"/>
        <v>0</v>
      </c>
      <c r="J102" s="79">
        <f t="shared" si="3"/>
        <v>16</v>
      </c>
      <c r="K102" s="80">
        <f t="shared" si="3"/>
        <v>40</v>
      </c>
      <c r="L102" s="80">
        <f t="shared" si="3"/>
        <v>0</v>
      </c>
      <c r="M102" s="80">
        <f t="shared" si="3"/>
        <v>36</v>
      </c>
      <c r="N102" s="81">
        <f t="shared" si="3"/>
        <v>0</v>
      </c>
      <c r="O102" s="53">
        <f t="shared" si="3"/>
        <v>0</v>
      </c>
      <c r="P102" s="53">
        <f t="shared" si="3"/>
        <v>0</v>
      </c>
      <c r="Q102" s="53">
        <f t="shared" si="3"/>
        <v>0</v>
      </c>
      <c r="R102" s="53">
        <f t="shared" si="3"/>
        <v>0</v>
      </c>
      <c r="S102" s="53">
        <f t="shared" si="3"/>
        <v>0</v>
      </c>
      <c r="T102" s="53">
        <f t="shared" si="3"/>
        <v>0</v>
      </c>
      <c r="U102" s="53"/>
      <c r="V102" s="53"/>
      <c r="W102" s="53"/>
      <c r="X102" s="53"/>
      <c r="Y102" s="53"/>
      <c r="Z102" s="53"/>
      <c r="AA102" s="53"/>
      <c r="AB102" s="46"/>
      <c r="AC102" s="48">
        <f>INT(AC101/1.8)</f>
        <v>115</v>
      </c>
      <c r="AD102" s="43"/>
      <c r="AE102" s="46"/>
      <c r="AF102" s="85"/>
      <c r="AG102" s="90"/>
    </row>
    <row r="103" spans="1:33" s="1" customFormat="1" x14ac:dyDescent="0.2">
      <c r="A103" s="54" t="s">
        <v>280</v>
      </c>
      <c r="B103" s="11"/>
      <c r="C103" s="55"/>
      <c r="D103" s="56"/>
      <c r="E103" s="56"/>
      <c r="F103" s="55"/>
      <c r="G103" s="12">
        <f>G102+G91</f>
        <v>519</v>
      </c>
      <c r="H103" s="57">
        <f>H102+H91</f>
        <v>362</v>
      </c>
      <c r="I103" s="57">
        <f>I102+I91</f>
        <v>208</v>
      </c>
      <c r="J103" s="73">
        <f t="shared" ref="J103:AA103" si="4">J102+J95</f>
        <v>617</v>
      </c>
      <c r="K103" s="73">
        <f t="shared" si="4"/>
        <v>779</v>
      </c>
      <c r="L103" s="73">
        <f t="shared" si="4"/>
        <v>844</v>
      </c>
      <c r="M103" s="73">
        <f t="shared" si="4"/>
        <v>729</v>
      </c>
      <c r="N103" s="74">
        <f t="shared" si="4"/>
        <v>591</v>
      </c>
      <c r="O103" s="58">
        <f t="shared" si="4"/>
        <v>395</v>
      </c>
      <c r="P103" s="58">
        <f t="shared" si="4"/>
        <v>369</v>
      </c>
      <c r="Q103" s="58">
        <f t="shared" si="4"/>
        <v>334</v>
      </c>
      <c r="R103" s="58">
        <f t="shared" si="4"/>
        <v>309</v>
      </c>
      <c r="S103" s="58">
        <f t="shared" si="4"/>
        <v>239</v>
      </c>
      <c r="T103" s="59">
        <f t="shared" si="4"/>
        <v>174</v>
      </c>
      <c r="U103" s="59">
        <f t="shared" si="4"/>
        <v>114</v>
      </c>
      <c r="V103" s="59">
        <f t="shared" si="4"/>
        <v>114</v>
      </c>
      <c r="W103" s="59">
        <f t="shared" si="4"/>
        <v>114</v>
      </c>
      <c r="X103" s="59">
        <f t="shared" si="4"/>
        <v>114</v>
      </c>
      <c r="Y103" s="59">
        <f t="shared" si="4"/>
        <v>114</v>
      </c>
      <c r="Z103" s="59">
        <f t="shared" si="4"/>
        <v>114</v>
      </c>
      <c r="AA103" s="59">
        <f t="shared" si="4"/>
        <v>114</v>
      </c>
      <c r="AB103" s="55"/>
      <c r="AC103" s="11">
        <f>SUM(G103:AA103)</f>
        <v>7267</v>
      </c>
      <c r="AD103" s="11"/>
      <c r="AE103" s="55"/>
      <c r="AF103" s="87"/>
      <c r="AG103" s="88"/>
    </row>
    <row r="104" spans="1:33" x14ac:dyDescent="0.2">
      <c r="A104" s="3"/>
      <c r="H104" s="3"/>
    </row>
    <row r="105" spans="1:33" x14ac:dyDescent="0.2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5"/>
      <c r="U105" s="5"/>
      <c r="V105" s="7"/>
      <c r="W105" s="7"/>
      <c r="X105" s="7"/>
      <c r="Y105" s="7"/>
      <c r="Z105" s="7"/>
      <c r="AA105" s="7"/>
    </row>
    <row r="106" spans="1:33" x14ac:dyDescent="0.2">
      <c r="A106" s="3"/>
      <c r="H106" s="3"/>
    </row>
    <row r="107" spans="1:33" x14ac:dyDescent="0.2">
      <c r="A107" s="2" t="s">
        <v>281</v>
      </c>
      <c r="H107" s="3"/>
    </row>
    <row r="108" spans="1:33" ht="12" x14ac:dyDescent="0.2">
      <c r="A108" s="146" t="s">
        <v>282</v>
      </c>
      <c r="B108" s="147"/>
      <c r="C108" s="60">
        <v>1</v>
      </c>
      <c r="H108" s="3"/>
    </row>
    <row r="109" spans="1:33" ht="12" x14ac:dyDescent="0.2">
      <c r="A109" s="142" t="s">
        <v>283</v>
      </c>
      <c r="B109" s="143"/>
      <c r="C109" s="61">
        <v>2</v>
      </c>
      <c r="H109" s="3"/>
    </row>
    <row r="110" spans="1:33" ht="12" x14ac:dyDescent="0.2">
      <c r="A110" s="142" t="s">
        <v>284</v>
      </c>
      <c r="B110" s="143"/>
      <c r="C110" s="61">
        <v>3</v>
      </c>
      <c r="H110" s="3"/>
    </row>
    <row r="111" spans="1:33" ht="12" x14ac:dyDescent="0.2">
      <c r="A111" s="142" t="s">
        <v>285</v>
      </c>
      <c r="B111" s="143"/>
      <c r="C111" s="61">
        <v>4</v>
      </c>
      <c r="H111" s="3"/>
    </row>
    <row r="112" spans="1:33" ht="15" x14ac:dyDescent="0.25">
      <c r="A112" s="142" t="s">
        <v>286</v>
      </c>
      <c r="B112" s="143"/>
      <c r="C112" s="61">
        <v>5</v>
      </c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F112" s="4"/>
    </row>
    <row r="113" spans="1:32" ht="12" x14ac:dyDescent="0.2">
      <c r="A113" s="142" t="s">
        <v>287</v>
      </c>
      <c r="B113" s="143"/>
      <c r="C113" s="61">
        <v>6</v>
      </c>
      <c r="H113" s="3"/>
      <c r="I113" s="9"/>
    </row>
    <row r="114" spans="1:32" ht="12" x14ac:dyDescent="0.2">
      <c r="A114" s="142" t="s">
        <v>288</v>
      </c>
      <c r="B114" s="143"/>
      <c r="C114" s="61">
        <v>7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32" ht="12" x14ac:dyDescent="0.2">
      <c r="A115" s="142" t="s">
        <v>289</v>
      </c>
      <c r="B115" s="143"/>
      <c r="C115" s="61">
        <v>8</v>
      </c>
      <c r="H115" s="3"/>
      <c r="AF115" s="4"/>
    </row>
    <row r="116" spans="1:32" ht="12" x14ac:dyDescent="0.2">
      <c r="A116" s="144" t="s">
        <v>290</v>
      </c>
      <c r="B116" s="145"/>
      <c r="C116" s="62">
        <v>9</v>
      </c>
      <c r="H116" s="3"/>
      <c r="I116" s="9"/>
    </row>
    <row r="117" spans="1:32" x14ac:dyDescent="0.2">
      <c r="A117" s="3"/>
      <c r="H117" s="3"/>
    </row>
    <row r="118" spans="1:32" x14ac:dyDescent="0.2">
      <c r="A118" s="3" t="s">
        <v>449</v>
      </c>
      <c r="H118" s="3"/>
    </row>
    <row r="119" spans="1:32" ht="31.5" customHeight="1" x14ac:dyDescent="0.2">
      <c r="A119" s="139"/>
      <c r="B119" s="140" t="s">
        <v>450</v>
      </c>
      <c r="C119" s="141"/>
      <c r="H119" s="3"/>
    </row>
    <row r="120" spans="1:32" x14ac:dyDescent="0.2">
      <c r="A120" s="3"/>
      <c r="H120" s="3"/>
    </row>
    <row r="121" spans="1:32" x14ac:dyDescent="0.2">
      <c r="A121" s="3"/>
      <c r="H121" s="3"/>
    </row>
    <row r="122" spans="1:32" x14ac:dyDescent="0.2">
      <c r="A122" s="3"/>
      <c r="H122" s="3"/>
    </row>
    <row r="123" spans="1:32" x14ac:dyDescent="0.2">
      <c r="A123" s="3"/>
      <c r="H123" s="3"/>
    </row>
    <row r="124" spans="1:32" x14ac:dyDescent="0.2">
      <c r="A124" s="3"/>
      <c r="H124" s="3"/>
    </row>
    <row r="125" spans="1:32" x14ac:dyDescent="0.2">
      <c r="A125" s="3"/>
      <c r="H125" s="3"/>
    </row>
    <row r="126" spans="1:32" x14ac:dyDescent="0.2">
      <c r="A126" s="3"/>
      <c r="H126" s="3"/>
    </row>
    <row r="127" spans="1:32" x14ac:dyDescent="0.2">
      <c r="A127" s="3"/>
      <c r="H127" s="3"/>
    </row>
    <row r="128" spans="1:32" x14ac:dyDescent="0.2">
      <c r="A128" s="3"/>
      <c r="H128" s="3"/>
    </row>
    <row r="129" spans="1:8" x14ac:dyDescent="0.2">
      <c r="A129" s="3"/>
      <c r="H129" s="3"/>
    </row>
    <row r="130" spans="1:8" x14ac:dyDescent="0.2">
      <c r="A130" s="3"/>
      <c r="H130" s="3"/>
    </row>
    <row r="131" spans="1:8" x14ac:dyDescent="0.2">
      <c r="A131" s="3"/>
      <c r="H131" s="3"/>
    </row>
    <row r="132" spans="1:8" x14ac:dyDescent="0.2">
      <c r="A132" s="3"/>
      <c r="H132" s="3"/>
    </row>
    <row r="133" spans="1:8" x14ac:dyDescent="0.2">
      <c r="A133" s="3"/>
      <c r="H133" s="3"/>
    </row>
    <row r="134" spans="1:8" x14ac:dyDescent="0.2">
      <c r="A134" s="3"/>
      <c r="H134" s="3"/>
    </row>
    <row r="135" spans="1:8" x14ac:dyDescent="0.2">
      <c r="A135" s="3"/>
      <c r="H135" s="3"/>
    </row>
    <row r="136" spans="1:8" x14ac:dyDescent="0.2">
      <c r="A136" s="3"/>
      <c r="H136" s="3"/>
    </row>
    <row r="137" spans="1:8" x14ac:dyDescent="0.2">
      <c r="A137" s="3"/>
      <c r="H137" s="3"/>
    </row>
    <row r="138" spans="1:8" x14ac:dyDescent="0.2">
      <c r="A138" s="3"/>
      <c r="H138" s="3"/>
    </row>
    <row r="139" spans="1:8" x14ac:dyDescent="0.2">
      <c r="A139" s="3"/>
      <c r="H139" s="3"/>
    </row>
    <row r="140" spans="1:8" x14ac:dyDescent="0.2">
      <c r="A140" s="3"/>
      <c r="H140" s="3"/>
    </row>
    <row r="141" spans="1:8" x14ac:dyDescent="0.2">
      <c r="A141" s="3"/>
      <c r="H141" s="3"/>
    </row>
    <row r="142" spans="1:8" x14ac:dyDescent="0.2">
      <c r="A142" s="3"/>
      <c r="H142" s="3"/>
    </row>
    <row r="143" spans="1:8" x14ac:dyDescent="0.2">
      <c r="H143" s="3"/>
    </row>
    <row r="144" spans="1:8" x14ac:dyDescent="0.2">
      <c r="H144" s="3"/>
    </row>
    <row r="145" spans="1:236" x14ac:dyDescent="0.2">
      <c r="A145" s="3"/>
      <c r="H145" s="3"/>
    </row>
    <row r="146" spans="1:236" x14ac:dyDescent="0.2">
      <c r="A146" s="3"/>
      <c r="H146" s="3"/>
    </row>
    <row r="147" spans="1:236" x14ac:dyDescent="0.2">
      <c r="B147" s="2"/>
      <c r="C147" s="6"/>
      <c r="H147" s="3"/>
    </row>
    <row r="148" spans="1:236" x14ac:dyDescent="0.2">
      <c r="A148" s="3"/>
      <c r="H148" s="3"/>
    </row>
    <row r="149" spans="1:236" x14ac:dyDescent="0.2">
      <c r="A149" s="3"/>
      <c r="H149" s="3"/>
    </row>
    <row r="150" spans="1:236" x14ac:dyDescent="0.2">
      <c r="B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C150" s="2"/>
      <c r="AD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</row>
    <row r="151" spans="1:236" x14ac:dyDescent="0.2">
      <c r="A151" s="3"/>
      <c r="H151" s="3"/>
    </row>
    <row r="152" spans="1:236" x14ac:dyDescent="0.2">
      <c r="H152" s="3"/>
    </row>
    <row r="153" spans="1:236" x14ac:dyDescent="0.2">
      <c r="H153" s="3"/>
    </row>
    <row r="154" spans="1:236" x14ac:dyDescent="0.2">
      <c r="H154" s="3"/>
    </row>
    <row r="155" spans="1:236" x14ac:dyDescent="0.2">
      <c r="H155" s="3"/>
    </row>
    <row r="156" spans="1:236" x14ac:dyDescent="0.2">
      <c r="H156" s="3"/>
    </row>
    <row r="157" spans="1:236" x14ac:dyDescent="0.2">
      <c r="H157" s="3"/>
    </row>
    <row r="158" spans="1:236" x14ac:dyDescent="0.2">
      <c r="H158" s="3"/>
    </row>
    <row r="159" spans="1:236" x14ac:dyDescent="0.2">
      <c r="H159" s="3"/>
    </row>
    <row r="160" spans="1:236" x14ac:dyDescent="0.2">
      <c r="H160" s="3"/>
    </row>
    <row r="161" spans="1:32" x14ac:dyDescent="0.2">
      <c r="H161" s="3"/>
    </row>
    <row r="162" spans="1:32" x14ac:dyDescent="0.2">
      <c r="H162" s="3"/>
    </row>
    <row r="163" spans="1:32" x14ac:dyDescent="0.2">
      <c r="H163" s="3"/>
    </row>
    <row r="164" spans="1:32" x14ac:dyDescent="0.2">
      <c r="H164" s="3"/>
    </row>
    <row r="165" spans="1:32" x14ac:dyDescent="0.2">
      <c r="H165" s="3"/>
    </row>
    <row r="166" spans="1:32" s="5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2"/>
      <c r="AC166" s="3"/>
      <c r="AD166" s="3"/>
      <c r="AE166" s="2"/>
      <c r="AF166" s="2"/>
    </row>
    <row r="167" spans="1:32" s="5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2"/>
      <c r="AC167" s="3"/>
      <c r="AD167" s="3"/>
      <c r="AE167" s="2"/>
      <c r="AF167" s="2"/>
    </row>
    <row r="168" spans="1:32" x14ac:dyDescent="0.2">
      <c r="A168" s="3"/>
      <c r="C168" s="3"/>
      <c r="D168" s="3"/>
      <c r="E168" s="3"/>
      <c r="F168" s="3"/>
      <c r="H168" s="3"/>
    </row>
    <row r="169" spans="1:32" x14ac:dyDescent="0.2">
      <c r="A169" s="3"/>
      <c r="C169" s="3"/>
      <c r="D169" s="3"/>
      <c r="E169" s="3"/>
      <c r="F169" s="3"/>
      <c r="H169" s="3"/>
    </row>
    <row r="170" spans="1:32" x14ac:dyDescent="0.2">
      <c r="A170" s="3"/>
      <c r="C170" s="3"/>
      <c r="D170" s="3"/>
      <c r="E170" s="3"/>
      <c r="F170" s="3"/>
      <c r="H170" s="3"/>
    </row>
    <row r="171" spans="1:32" x14ac:dyDescent="0.2">
      <c r="A171" s="3"/>
      <c r="C171" s="3"/>
      <c r="D171" s="3"/>
      <c r="E171" s="3"/>
      <c r="F171" s="3"/>
      <c r="H171" s="3"/>
    </row>
    <row r="172" spans="1:32" x14ac:dyDescent="0.2">
      <c r="H172" s="3"/>
    </row>
    <row r="173" spans="1:32" x14ac:dyDescent="0.2">
      <c r="H173" s="3"/>
    </row>
    <row r="174" spans="1:32" x14ac:dyDescent="0.2">
      <c r="H174" s="3"/>
    </row>
    <row r="175" spans="1:32" x14ac:dyDescent="0.2">
      <c r="H175" s="3"/>
    </row>
    <row r="176" spans="1:32" x14ac:dyDescent="0.2">
      <c r="H176" s="3"/>
    </row>
    <row r="177" spans="1:8" x14ac:dyDescent="0.2">
      <c r="H177" s="3"/>
    </row>
    <row r="178" spans="1:8" x14ac:dyDescent="0.2">
      <c r="H178" s="3"/>
    </row>
    <row r="179" spans="1:8" x14ac:dyDescent="0.2">
      <c r="H179" s="3"/>
    </row>
    <row r="180" spans="1:8" x14ac:dyDescent="0.2">
      <c r="H180" s="3"/>
    </row>
    <row r="181" spans="1:8" x14ac:dyDescent="0.2">
      <c r="H181" s="3"/>
    </row>
    <row r="182" spans="1:8" x14ac:dyDescent="0.2">
      <c r="A182" s="3"/>
      <c r="C182" s="3"/>
      <c r="D182" s="3"/>
      <c r="E182" s="3"/>
      <c r="F182" s="3"/>
      <c r="H182" s="3"/>
    </row>
    <row r="183" spans="1:8" x14ac:dyDescent="0.2">
      <c r="H183" s="3"/>
    </row>
    <row r="184" spans="1:8" x14ac:dyDescent="0.2">
      <c r="H184" s="3"/>
    </row>
    <row r="185" spans="1:8" x14ac:dyDescent="0.2">
      <c r="H185" s="3"/>
    </row>
    <row r="186" spans="1:8" x14ac:dyDescent="0.2">
      <c r="H186" s="3"/>
    </row>
    <row r="187" spans="1:8" x14ac:dyDescent="0.2">
      <c r="H187" s="3"/>
    </row>
    <row r="188" spans="1:8" x14ac:dyDescent="0.2">
      <c r="H188" s="3"/>
    </row>
    <row r="189" spans="1:8" x14ac:dyDescent="0.2">
      <c r="H189" s="3"/>
    </row>
    <row r="190" spans="1:8" x14ac:dyDescent="0.2">
      <c r="H190" s="3"/>
    </row>
    <row r="191" spans="1:8" x14ac:dyDescent="0.2">
      <c r="H191" s="3"/>
    </row>
    <row r="192" spans="1:8" x14ac:dyDescent="0.2">
      <c r="H192" s="3"/>
    </row>
    <row r="193" spans="8:8" x14ac:dyDescent="0.2">
      <c r="H193" s="3"/>
    </row>
    <row r="194" spans="8:8" x14ac:dyDescent="0.2">
      <c r="H194" s="3"/>
    </row>
    <row r="195" spans="8:8" x14ac:dyDescent="0.2">
      <c r="H195" s="3"/>
    </row>
    <row r="196" spans="8:8" x14ac:dyDescent="0.2">
      <c r="H196" s="3"/>
    </row>
    <row r="197" spans="8:8" x14ac:dyDescent="0.2">
      <c r="H197" s="3"/>
    </row>
    <row r="198" spans="8:8" x14ac:dyDescent="0.2">
      <c r="H198" s="3"/>
    </row>
    <row r="199" spans="8:8" x14ac:dyDescent="0.2">
      <c r="H199" s="3"/>
    </row>
    <row r="200" spans="8:8" x14ac:dyDescent="0.2">
      <c r="H200" s="3"/>
    </row>
    <row r="201" spans="8:8" x14ac:dyDescent="0.2">
      <c r="H201" s="3"/>
    </row>
    <row r="202" spans="8:8" x14ac:dyDescent="0.2">
      <c r="H202" s="3"/>
    </row>
    <row r="203" spans="8:8" x14ac:dyDescent="0.2">
      <c r="H203" s="3"/>
    </row>
    <row r="204" spans="8:8" x14ac:dyDescent="0.2">
      <c r="H204" s="3"/>
    </row>
    <row r="205" spans="8:8" x14ac:dyDescent="0.2">
      <c r="H205" s="3"/>
    </row>
    <row r="206" spans="8:8" x14ac:dyDescent="0.2">
      <c r="H206" s="3"/>
    </row>
    <row r="207" spans="8:8" x14ac:dyDescent="0.2">
      <c r="H207" s="3"/>
    </row>
    <row r="208" spans="8:8" x14ac:dyDescent="0.2">
      <c r="H208" s="3"/>
    </row>
    <row r="209" spans="8:8" x14ac:dyDescent="0.2">
      <c r="H209" s="3"/>
    </row>
    <row r="210" spans="8:8" x14ac:dyDescent="0.2">
      <c r="H210" s="3"/>
    </row>
    <row r="211" spans="8:8" x14ac:dyDescent="0.2">
      <c r="H211" s="3"/>
    </row>
    <row r="212" spans="8:8" x14ac:dyDescent="0.2">
      <c r="H212" s="3"/>
    </row>
    <row r="213" spans="8:8" x14ac:dyDescent="0.2">
      <c r="H213" s="3"/>
    </row>
    <row r="214" spans="8:8" x14ac:dyDescent="0.2">
      <c r="H214" s="3"/>
    </row>
    <row r="215" spans="8:8" x14ac:dyDescent="0.2">
      <c r="H215" s="3"/>
    </row>
    <row r="216" spans="8:8" x14ac:dyDescent="0.2">
      <c r="H216" s="3"/>
    </row>
    <row r="217" spans="8:8" x14ac:dyDescent="0.2">
      <c r="H217" s="3"/>
    </row>
    <row r="218" spans="8:8" x14ac:dyDescent="0.2">
      <c r="H218" s="3"/>
    </row>
    <row r="219" spans="8:8" x14ac:dyDescent="0.2">
      <c r="H219" s="3"/>
    </row>
    <row r="220" spans="8:8" x14ac:dyDescent="0.2">
      <c r="H220" s="3"/>
    </row>
    <row r="221" spans="8:8" x14ac:dyDescent="0.2">
      <c r="H221" s="3"/>
    </row>
    <row r="222" spans="8:8" x14ac:dyDescent="0.2">
      <c r="H222" s="3"/>
    </row>
    <row r="223" spans="8:8" x14ac:dyDescent="0.2">
      <c r="H223" s="3"/>
    </row>
    <row r="224" spans="8:8" x14ac:dyDescent="0.2">
      <c r="H224" s="3"/>
    </row>
    <row r="225" spans="8:8" x14ac:dyDescent="0.2">
      <c r="H225" s="3"/>
    </row>
    <row r="226" spans="8:8" x14ac:dyDescent="0.2">
      <c r="H226" s="3"/>
    </row>
    <row r="227" spans="8:8" x14ac:dyDescent="0.2">
      <c r="H227" s="3"/>
    </row>
    <row r="228" spans="8:8" x14ac:dyDescent="0.2">
      <c r="H228" s="3"/>
    </row>
    <row r="229" spans="8:8" x14ac:dyDescent="0.2">
      <c r="H229" s="3"/>
    </row>
    <row r="230" spans="8:8" x14ac:dyDescent="0.2">
      <c r="H230" s="3"/>
    </row>
    <row r="231" spans="8:8" x14ac:dyDescent="0.2">
      <c r="H231" s="3"/>
    </row>
    <row r="232" spans="8:8" x14ac:dyDescent="0.2">
      <c r="H232" s="3"/>
    </row>
    <row r="233" spans="8:8" x14ac:dyDescent="0.2">
      <c r="H233" s="3"/>
    </row>
    <row r="234" spans="8:8" x14ac:dyDescent="0.2">
      <c r="H234" s="3"/>
    </row>
    <row r="235" spans="8:8" x14ac:dyDescent="0.2">
      <c r="H235" s="3"/>
    </row>
    <row r="236" spans="8:8" x14ac:dyDescent="0.2">
      <c r="H236" s="3"/>
    </row>
    <row r="237" spans="8:8" x14ac:dyDescent="0.2">
      <c r="H237" s="3"/>
    </row>
    <row r="238" spans="8:8" x14ac:dyDescent="0.2">
      <c r="H238" s="3"/>
    </row>
    <row r="239" spans="8:8" x14ac:dyDescent="0.2">
      <c r="H239" s="3"/>
    </row>
    <row r="240" spans="8:8" x14ac:dyDescent="0.2">
      <c r="H240" s="3"/>
    </row>
    <row r="241" spans="8:8" x14ac:dyDescent="0.2">
      <c r="H241" s="3"/>
    </row>
    <row r="242" spans="8:8" x14ac:dyDescent="0.2">
      <c r="H242" s="3"/>
    </row>
    <row r="243" spans="8:8" x14ac:dyDescent="0.2">
      <c r="H243" s="3"/>
    </row>
    <row r="244" spans="8:8" x14ac:dyDescent="0.2">
      <c r="H244" s="3"/>
    </row>
    <row r="245" spans="8:8" x14ac:dyDescent="0.2">
      <c r="H245" s="3"/>
    </row>
    <row r="246" spans="8:8" x14ac:dyDescent="0.2">
      <c r="H246" s="3"/>
    </row>
    <row r="247" spans="8:8" x14ac:dyDescent="0.2">
      <c r="H247" s="3"/>
    </row>
    <row r="248" spans="8:8" x14ac:dyDescent="0.2">
      <c r="H248" s="3"/>
    </row>
    <row r="249" spans="8:8" x14ac:dyDescent="0.2">
      <c r="H249" s="3"/>
    </row>
    <row r="250" spans="8:8" x14ac:dyDescent="0.2">
      <c r="H250" s="3"/>
    </row>
    <row r="251" spans="8:8" x14ac:dyDescent="0.2">
      <c r="H251" s="3"/>
    </row>
    <row r="252" spans="8:8" x14ac:dyDescent="0.2">
      <c r="H252" s="3"/>
    </row>
    <row r="253" spans="8:8" x14ac:dyDescent="0.2">
      <c r="H253" s="3"/>
    </row>
    <row r="254" spans="8:8" x14ac:dyDescent="0.2">
      <c r="H254" s="3"/>
    </row>
    <row r="255" spans="8:8" x14ac:dyDescent="0.2">
      <c r="H255" s="3"/>
    </row>
    <row r="256" spans="8:8" x14ac:dyDescent="0.2">
      <c r="H256" s="3"/>
    </row>
    <row r="257" spans="8:8" x14ac:dyDescent="0.2">
      <c r="H257" s="3"/>
    </row>
    <row r="258" spans="8:8" x14ac:dyDescent="0.2">
      <c r="H258" s="3"/>
    </row>
    <row r="259" spans="8:8" x14ac:dyDescent="0.2">
      <c r="H259" s="3"/>
    </row>
    <row r="260" spans="8:8" x14ac:dyDescent="0.2">
      <c r="H260" s="3"/>
    </row>
    <row r="261" spans="8:8" x14ac:dyDescent="0.2">
      <c r="H261" s="3"/>
    </row>
    <row r="262" spans="8:8" x14ac:dyDescent="0.2">
      <c r="H262" s="3"/>
    </row>
    <row r="263" spans="8:8" x14ac:dyDescent="0.2">
      <c r="H263" s="3"/>
    </row>
    <row r="264" spans="8:8" x14ac:dyDescent="0.2">
      <c r="H264" s="3"/>
    </row>
    <row r="265" spans="8:8" x14ac:dyDescent="0.2">
      <c r="H265" s="3"/>
    </row>
    <row r="266" spans="8:8" x14ac:dyDescent="0.2">
      <c r="H266" s="3"/>
    </row>
    <row r="267" spans="8:8" x14ac:dyDescent="0.2">
      <c r="H267" s="3"/>
    </row>
    <row r="268" spans="8:8" x14ac:dyDescent="0.2">
      <c r="H268" s="3"/>
    </row>
    <row r="269" spans="8:8" x14ac:dyDescent="0.2">
      <c r="H269" s="3"/>
    </row>
    <row r="270" spans="8:8" x14ac:dyDescent="0.2">
      <c r="H270" s="3"/>
    </row>
    <row r="271" spans="8:8" x14ac:dyDescent="0.2">
      <c r="H271" s="3"/>
    </row>
    <row r="272" spans="8:8" x14ac:dyDescent="0.2">
      <c r="H272" s="3"/>
    </row>
    <row r="273" spans="8:8" x14ac:dyDescent="0.2">
      <c r="H273" s="3"/>
    </row>
    <row r="274" spans="8:8" x14ac:dyDescent="0.2">
      <c r="H274" s="3"/>
    </row>
    <row r="275" spans="8:8" x14ac:dyDescent="0.2">
      <c r="H275" s="3"/>
    </row>
    <row r="276" spans="8:8" x14ac:dyDescent="0.2">
      <c r="H276" s="3"/>
    </row>
    <row r="277" spans="8:8" x14ac:dyDescent="0.2">
      <c r="H277" s="3"/>
    </row>
    <row r="278" spans="8:8" x14ac:dyDescent="0.2">
      <c r="H278" s="3"/>
    </row>
    <row r="279" spans="8:8" x14ac:dyDescent="0.2">
      <c r="H279" s="3"/>
    </row>
    <row r="280" spans="8:8" x14ac:dyDescent="0.2">
      <c r="H280" s="3"/>
    </row>
    <row r="281" spans="8:8" x14ac:dyDescent="0.2">
      <c r="H281" s="3"/>
    </row>
    <row r="282" spans="8:8" x14ac:dyDescent="0.2">
      <c r="H282" s="3"/>
    </row>
    <row r="283" spans="8:8" x14ac:dyDescent="0.2">
      <c r="H283" s="3"/>
    </row>
    <row r="284" spans="8:8" x14ac:dyDescent="0.2">
      <c r="H284" s="3"/>
    </row>
    <row r="285" spans="8:8" x14ac:dyDescent="0.2">
      <c r="H285" s="3"/>
    </row>
    <row r="286" spans="8:8" x14ac:dyDescent="0.2">
      <c r="H286" s="3"/>
    </row>
    <row r="287" spans="8:8" x14ac:dyDescent="0.2">
      <c r="H287" s="3"/>
    </row>
    <row r="288" spans="8:8" x14ac:dyDescent="0.2">
      <c r="H288" s="3"/>
    </row>
    <row r="289" spans="8:8" x14ac:dyDescent="0.2">
      <c r="H289" s="3"/>
    </row>
    <row r="290" spans="8:8" x14ac:dyDescent="0.2">
      <c r="H290" s="3"/>
    </row>
    <row r="291" spans="8:8" x14ac:dyDescent="0.2">
      <c r="H291" s="3"/>
    </row>
    <row r="292" spans="8:8" x14ac:dyDescent="0.2">
      <c r="H292" s="3"/>
    </row>
    <row r="293" spans="8:8" x14ac:dyDescent="0.2">
      <c r="H293" s="3"/>
    </row>
    <row r="294" spans="8:8" x14ac:dyDescent="0.2">
      <c r="H294" s="3"/>
    </row>
    <row r="295" spans="8:8" x14ac:dyDescent="0.2">
      <c r="H295" s="3"/>
    </row>
    <row r="296" spans="8:8" x14ac:dyDescent="0.2">
      <c r="H296" s="3"/>
    </row>
    <row r="297" spans="8:8" x14ac:dyDescent="0.2">
      <c r="H297" s="3"/>
    </row>
    <row r="298" spans="8:8" x14ac:dyDescent="0.2">
      <c r="H298" s="3"/>
    </row>
    <row r="299" spans="8:8" x14ac:dyDescent="0.2">
      <c r="H299" s="3"/>
    </row>
    <row r="300" spans="8:8" x14ac:dyDescent="0.2">
      <c r="H300" s="3"/>
    </row>
    <row r="301" spans="8:8" x14ac:dyDescent="0.2">
      <c r="H301" s="3"/>
    </row>
    <row r="302" spans="8:8" x14ac:dyDescent="0.2">
      <c r="H302" s="3"/>
    </row>
    <row r="303" spans="8:8" x14ac:dyDescent="0.2">
      <c r="H303" s="3"/>
    </row>
    <row r="304" spans="8:8" x14ac:dyDescent="0.2">
      <c r="H304" s="3"/>
    </row>
    <row r="305" spans="8:8" x14ac:dyDescent="0.2">
      <c r="H305" s="3"/>
    </row>
    <row r="306" spans="8:8" x14ac:dyDescent="0.2">
      <c r="H306" s="3"/>
    </row>
    <row r="307" spans="8:8" x14ac:dyDescent="0.2">
      <c r="H307" s="3"/>
    </row>
    <row r="308" spans="8:8" x14ac:dyDescent="0.2">
      <c r="H308" s="3"/>
    </row>
    <row r="309" spans="8:8" x14ac:dyDescent="0.2">
      <c r="H309" s="3"/>
    </row>
    <row r="310" spans="8:8" x14ac:dyDescent="0.2">
      <c r="H310" s="3"/>
    </row>
    <row r="311" spans="8:8" x14ac:dyDescent="0.2">
      <c r="H311" s="3"/>
    </row>
    <row r="312" spans="8:8" x14ac:dyDescent="0.2">
      <c r="H312" s="3"/>
    </row>
    <row r="313" spans="8:8" x14ac:dyDescent="0.2">
      <c r="H313" s="3"/>
    </row>
    <row r="314" spans="8:8" x14ac:dyDescent="0.2">
      <c r="H314" s="3"/>
    </row>
    <row r="315" spans="8:8" x14ac:dyDescent="0.2">
      <c r="H315" s="3"/>
    </row>
    <row r="316" spans="8:8" x14ac:dyDescent="0.2">
      <c r="H316" s="3"/>
    </row>
    <row r="317" spans="8:8" x14ac:dyDescent="0.2">
      <c r="H317" s="3"/>
    </row>
    <row r="318" spans="8:8" x14ac:dyDescent="0.2">
      <c r="H318" s="3"/>
    </row>
    <row r="319" spans="8:8" x14ac:dyDescent="0.2">
      <c r="H319" s="3"/>
    </row>
    <row r="320" spans="8:8" x14ac:dyDescent="0.2">
      <c r="H320" s="3"/>
    </row>
    <row r="321" spans="8:8" x14ac:dyDescent="0.2">
      <c r="H321" s="3"/>
    </row>
    <row r="322" spans="8:8" x14ac:dyDescent="0.2">
      <c r="H322" s="3"/>
    </row>
    <row r="323" spans="8:8" x14ac:dyDescent="0.2">
      <c r="H323" s="3"/>
    </row>
    <row r="324" spans="8:8" x14ac:dyDescent="0.2">
      <c r="H324" s="3"/>
    </row>
    <row r="325" spans="8:8" x14ac:dyDescent="0.2">
      <c r="H325" s="3"/>
    </row>
    <row r="326" spans="8:8" x14ac:dyDescent="0.2">
      <c r="H326" s="3"/>
    </row>
    <row r="327" spans="8:8" x14ac:dyDescent="0.2">
      <c r="H327" s="3"/>
    </row>
    <row r="328" spans="8:8" x14ac:dyDescent="0.2">
      <c r="H328" s="3"/>
    </row>
    <row r="329" spans="8:8" x14ac:dyDescent="0.2">
      <c r="H329" s="3"/>
    </row>
    <row r="330" spans="8:8" x14ac:dyDescent="0.2">
      <c r="H330" s="3"/>
    </row>
    <row r="331" spans="8:8" x14ac:dyDescent="0.2">
      <c r="H331" s="3"/>
    </row>
    <row r="332" spans="8:8" x14ac:dyDescent="0.2">
      <c r="H332" s="3"/>
    </row>
    <row r="333" spans="8:8" x14ac:dyDescent="0.2">
      <c r="H333" s="3"/>
    </row>
    <row r="334" spans="8:8" x14ac:dyDescent="0.2">
      <c r="H334" s="3"/>
    </row>
    <row r="335" spans="8:8" x14ac:dyDescent="0.2">
      <c r="H335" s="3"/>
    </row>
    <row r="336" spans="8:8" x14ac:dyDescent="0.2">
      <c r="H336" s="3"/>
    </row>
    <row r="337" spans="8:8" x14ac:dyDescent="0.2">
      <c r="H337" s="3"/>
    </row>
    <row r="338" spans="8:8" x14ac:dyDescent="0.2">
      <c r="H338" s="3"/>
    </row>
    <row r="339" spans="8:8" x14ac:dyDescent="0.2">
      <c r="H339" s="3"/>
    </row>
    <row r="340" spans="8:8" x14ac:dyDescent="0.2">
      <c r="H340" s="3"/>
    </row>
    <row r="341" spans="8:8" x14ac:dyDescent="0.2">
      <c r="H341" s="3"/>
    </row>
    <row r="342" spans="8:8" x14ac:dyDescent="0.2">
      <c r="H342" s="3"/>
    </row>
    <row r="343" spans="8:8" x14ac:dyDescent="0.2">
      <c r="H343" s="3"/>
    </row>
    <row r="344" spans="8:8" x14ac:dyDescent="0.2">
      <c r="H344" s="3"/>
    </row>
    <row r="345" spans="8:8" x14ac:dyDescent="0.2">
      <c r="H345" s="3"/>
    </row>
    <row r="346" spans="8:8" x14ac:dyDescent="0.2">
      <c r="H346" s="3"/>
    </row>
    <row r="347" spans="8:8" x14ac:dyDescent="0.2">
      <c r="H347" s="3"/>
    </row>
    <row r="348" spans="8:8" x14ac:dyDescent="0.2">
      <c r="H348" s="3"/>
    </row>
    <row r="349" spans="8:8" x14ac:dyDescent="0.2">
      <c r="H349" s="3"/>
    </row>
    <row r="350" spans="8:8" x14ac:dyDescent="0.2">
      <c r="H350" s="3"/>
    </row>
    <row r="351" spans="8:8" x14ac:dyDescent="0.2">
      <c r="H351" s="3"/>
    </row>
    <row r="352" spans="8:8" x14ac:dyDescent="0.2">
      <c r="H352" s="3"/>
    </row>
    <row r="353" spans="8:8" x14ac:dyDescent="0.2">
      <c r="H353" s="3"/>
    </row>
    <row r="354" spans="8:8" x14ac:dyDescent="0.2">
      <c r="H354" s="3"/>
    </row>
    <row r="355" spans="8:8" x14ac:dyDescent="0.2">
      <c r="H355" s="3"/>
    </row>
    <row r="356" spans="8:8" x14ac:dyDescent="0.2">
      <c r="H356" s="3"/>
    </row>
    <row r="357" spans="8:8" x14ac:dyDescent="0.2">
      <c r="H357" s="3"/>
    </row>
    <row r="358" spans="8:8" x14ac:dyDescent="0.2">
      <c r="H358" s="3"/>
    </row>
    <row r="359" spans="8:8" x14ac:dyDescent="0.2">
      <c r="H359" s="3"/>
    </row>
    <row r="360" spans="8:8" x14ac:dyDescent="0.2">
      <c r="H360" s="3"/>
    </row>
    <row r="361" spans="8:8" x14ac:dyDescent="0.2">
      <c r="H361" s="3"/>
    </row>
    <row r="362" spans="8:8" x14ac:dyDescent="0.2">
      <c r="H362" s="3"/>
    </row>
    <row r="363" spans="8:8" x14ac:dyDescent="0.2">
      <c r="H363" s="3"/>
    </row>
    <row r="364" spans="8:8" x14ac:dyDescent="0.2">
      <c r="H364" s="3"/>
    </row>
    <row r="365" spans="8:8" x14ac:dyDescent="0.2">
      <c r="H365" s="3"/>
    </row>
    <row r="366" spans="8:8" x14ac:dyDescent="0.2">
      <c r="H366" s="3"/>
    </row>
    <row r="367" spans="8:8" x14ac:dyDescent="0.2">
      <c r="H367" s="3"/>
    </row>
    <row r="368" spans="8:8" x14ac:dyDescent="0.2">
      <c r="H368" s="3"/>
    </row>
    <row r="369" spans="8:8" x14ac:dyDescent="0.2">
      <c r="H369" s="3"/>
    </row>
    <row r="370" spans="8:8" x14ac:dyDescent="0.2">
      <c r="H370" s="3"/>
    </row>
    <row r="371" spans="8:8" x14ac:dyDescent="0.2">
      <c r="H371" s="3"/>
    </row>
    <row r="372" spans="8:8" x14ac:dyDescent="0.2">
      <c r="H372" s="3"/>
    </row>
    <row r="373" spans="8:8" x14ac:dyDescent="0.2">
      <c r="H373" s="3"/>
    </row>
    <row r="374" spans="8:8" x14ac:dyDescent="0.2">
      <c r="H374" s="3"/>
    </row>
    <row r="375" spans="8:8" x14ac:dyDescent="0.2">
      <c r="H375" s="3"/>
    </row>
    <row r="376" spans="8:8" x14ac:dyDescent="0.2">
      <c r="H376" s="3"/>
    </row>
    <row r="377" spans="8:8" x14ac:dyDescent="0.2">
      <c r="H377" s="3"/>
    </row>
    <row r="378" spans="8:8" x14ac:dyDescent="0.2">
      <c r="H378" s="3"/>
    </row>
    <row r="379" spans="8:8" x14ac:dyDescent="0.2">
      <c r="H379" s="3"/>
    </row>
    <row r="380" spans="8:8" x14ac:dyDescent="0.2">
      <c r="H380" s="3"/>
    </row>
    <row r="381" spans="8:8" x14ac:dyDescent="0.2">
      <c r="H381" s="3"/>
    </row>
    <row r="382" spans="8:8" x14ac:dyDescent="0.2">
      <c r="H382" s="3"/>
    </row>
    <row r="383" spans="8:8" x14ac:dyDescent="0.2">
      <c r="H383" s="3"/>
    </row>
    <row r="384" spans="8:8" x14ac:dyDescent="0.2">
      <c r="H384" s="3"/>
    </row>
    <row r="385" spans="8:8" x14ac:dyDescent="0.2">
      <c r="H385" s="3"/>
    </row>
    <row r="386" spans="8:8" x14ac:dyDescent="0.2">
      <c r="H386" s="3"/>
    </row>
    <row r="387" spans="8:8" x14ac:dyDescent="0.2">
      <c r="H387" s="3"/>
    </row>
    <row r="388" spans="8:8" x14ac:dyDescent="0.2">
      <c r="H388" s="3"/>
    </row>
    <row r="389" spans="8:8" x14ac:dyDescent="0.2">
      <c r="H389" s="3"/>
    </row>
    <row r="390" spans="8:8" x14ac:dyDescent="0.2">
      <c r="H390" s="3"/>
    </row>
    <row r="391" spans="8:8" x14ac:dyDescent="0.2">
      <c r="H391" s="3"/>
    </row>
    <row r="392" spans="8:8" x14ac:dyDescent="0.2">
      <c r="H392" s="3"/>
    </row>
    <row r="393" spans="8:8" x14ac:dyDescent="0.2">
      <c r="H393" s="3"/>
    </row>
    <row r="394" spans="8:8" x14ac:dyDescent="0.2">
      <c r="H394" s="3"/>
    </row>
    <row r="395" spans="8:8" x14ac:dyDescent="0.2">
      <c r="H395" s="3"/>
    </row>
    <row r="396" spans="8:8" x14ac:dyDescent="0.2">
      <c r="H396" s="3"/>
    </row>
    <row r="397" spans="8:8" x14ac:dyDescent="0.2">
      <c r="H397" s="3"/>
    </row>
    <row r="398" spans="8:8" x14ac:dyDescent="0.2">
      <c r="H398" s="3"/>
    </row>
    <row r="399" spans="8:8" x14ac:dyDescent="0.2">
      <c r="H399" s="3"/>
    </row>
    <row r="400" spans="8:8" x14ac:dyDescent="0.2">
      <c r="H400" s="3"/>
    </row>
    <row r="401" spans="8:8" x14ac:dyDescent="0.2">
      <c r="H401" s="3"/>
    </row>
    <row r="402" spans="8:8" x14ac:dyDescent="0.2">
      <c r="H402" s="3"/>
    </row>
    <row r="403" spans="8:8" x14ac:dyDescent="0.2">
      <c r="H403" s="3"/>
    </row>
    <row r="404" spans="8:8" x14ac:dyDescent="0.2">
      <c r="H404" s="3"/>
    </row>
    <row r="405" spans="8:8" x14ac:dyDescent="0.2">
      <c r="H405" s="3"/>
    </row>
    <row r="406" spans="8:8" x14ac:dyDescent="0.2">
      <c r="H406" s="3"/>
    </row>
    <row r="407" spans="8:8" x14ac:dyDescent="0.2">
      <c r="H407" s="3"/>
    </row>
    <row r="408" spans="8:8" x14ac:dyDescent="0.2">
      <c r="H408" s="3"/>
    </row>
    <row r="409" spans="8:8" x14ac:dyDescent="0.2">
      <c r="H409" s="3"/>
    </row>
    <row r="410" spans="8:8" x14ac:dyDescent="0.2">
      <c r="H410" s="3"/>
    </row>
    <row r="411" spans="8:8" x14ac:dyDescent="0.2">
      <c r="H411" s="3"/>
    </row>
    <row r="412" spans="8:8" x14ac:dyDescent="0.2">
      <c r="H412" s="3"/>
    </row>
    <row r="413" spans="8:8" x14ac:dyDescent="0.2">
      <c r="H413" s="3"/>
    </row>
    <row r="414" spans="8:8" x14ac:dyDescent="0.2">
      <c r="H414" s="3"/>
    </row>
    <row r="415" spans="8:8" x14ac:dyDescent="0.2">
      <c r="H415" s="3"/>
    </row>
    <row r="416" spans="8:8" x14ac:dyDescent="0.2">
      <c r="H416" s="3"/>
    </row>
    <row r="417" spans="8:8" x14ac:dyDescent="0.2">
      <c r="H417" s="3"/>
    </row>
    <row r="418" spans="8:8" x14ac:dyDescent="0.2">
      <c r="H418" s="3"/>
    </row>
    <row r="419" spans="8:8" x14ac:dyDescent="0.2">
      <c r="H419" s="3"/>
    </row>
    <row r="420" spans="8:8" x14ac:dyDescent="0.2">
      <c r="H420" s="3"/>
    </row>
    <row r="421" spans="8:8" x14ac:dyDescent="0.2">
      <c r="H421" s="3"/>
    </row>
    <row r="422" spans="8:8" x14ac:dyDescent="0.2">
      <c r="H422" s="3"/>
    </row>
    <row r="423" spans="8:8" x14ac:dyDescent="0.2">
      <c r="H423" s="3"/>
    </row>
    <row r="424" spans="8:8" x14ac:dyDescent="0.2">
      <c r="H424" s="3"/>
    </row>
    <row r="425" spans="8:8" x14ac:dyDescent="0.2">
      <c r="H425" s="3"/>
    </row>
    <row r="426" spans="8:8" x14ac:dyDescent="0.2">
      <c r="H426" s="3"/>
    </row>
    <row r="427" spans="8:8" x14ac:dyDescent="0.2">
      <c r="H427" s="3"/>
    </row>
    <row r="428" spans="8:8" x14ac:dyDescent="0.2">
      <c r="H428" s="3"/>
    </row>
    <row r="429" spans="8:8" x14ac:dyDescent="0.2">
      <c r="H429" s="3"/>
    </row>
    <row r="430" spans="8:8" x14ac:dyDescent="0.2">
      <c r="H430" s="3"/>
    </row>
    <row r="431" spans="8:8" x14ac:dyDescent="0.2">
      <c r="H431" s="3"/>
    </row>
    <row r="432" spans="8:8" x14ac:dyDescent="0.2">
      <c r="H432" s="3"/>
    </row>
    <row r="433" spans="8:8" x14ac:dyDescent="0.2">
      <c r="H433" s="3"/>
    </row>
    <row r="434" spans="8:8" x14ac:dyDescent="0.2">
      <c r="H434" s="3"/>
    </row>
    <row r="435" spans="8:8" x14ac:dyDescent="0.2">
      <c r="H435" s="3"/>
    </row>
    <row r="436" spans="8:8" x14ac:dyDescent="0.2">
      <c r="H436" s="3"/>
    </row>
    <row r="437" spans="8:8" x14ac:dyDescent="0.2">
      <c r="H437" s="3"/>
    </row>
    <row r="438" spans="8:8" x14ac:dyDescent="0.2">
      <c r="H438" s="3"/>
    </row>
    <row r="439" spans="8:8" x14ac:dyDescent="0.2">
      <c r="H439" s="3"/>
    </row>
    <row r="440" spans="8:8" x14ac:dyDescent="0.2">
      <c r="H440" s="3"/>
    </row>
    <row r="441" spans="8:8" x14ac:dyDescent="0.2">
      <c r="H441" s="3"/>
    </row>
    <row r="442" spans="8:8" x14ac:dyDescent="0.2">
      <c r="H442" s="3"/>
    </row>
    <row r="443" spans="8:8" x14ac:dyDescent="0.2">
      <c r="H443" s="3"/>
    </row>
    <row r="444" spans="8:8" x14ac:dyDescent="0.2">
      <c r="H444" s="3"/>
    </row>
    <row r="445" spans="8:8" x14ac:dyDescent="0.2">
      <c r="H445" s="3"/>
    </row>
    <row r="446" spans="8:8" x14ac:dyDescent="0.2">
      <c r="H446" s="3"/>
    </row>
    <row r="447" spans="8:8" x14ac:dyDescent="0.2">
      <c r="H447" s="3"/>
    </row>
    <row r="448" spans="8:8" x14ac:dyDescent="0.2">
      <c r="H448" s="3"/>
    </row>
    <row r="449" spans="8:8" x14ac:dyDescent="0.2">
      <c r="H449" s="3"/>
    </row>
    <row r="450" spans="8:8" x14ac:dyDescent="0.2">
      <c r="H450" s="3"/>
    </row>
    <row r="451" spans="8:8" x14ac:dyDescent="0.2">
      <c r="H451" s="3"/>
    </row>
    <row r="452" spans="8:8" x14ac:dyDescent="0.2">
      <c r="H452" s="3"/>
    </row>
    <row r="453" spans="8:8" x14ac:dyDescent="0.2">
      <c r="H453" s="3"/>
    </row>
    <row r="454" spans="8:8" x14ac:dyDescent="0.2">
      <c r="H454" s="3"/>
    </row>
    <row r="455" spans="8:8" x14ac:dyDescent="0.2">
      <c r="H455" s="3"/>
    </row>
    <row r="456" spans="8:8" x14ac:dyDescent="0.2">
      <c r="H456" s="3"/>
    </row>
    <row r="457" spans="8:8" x14ac:dyDescent="0.2">
      <c r="H457" s="3"/>
    </row>
    <row r="458" spans="8:8" x14ac:dyDescent="0.2">
      <c r="H458" s="3"/>
    </row>
    <row r="459" spans="8:8" x14ac:dyDescent="0.2">
      <c r="H459" s="3"/>
    </row>
    <row r="460" spans="8:8" x14ac:dyDescent="0.2">
      <c r="H460" s="3"/>
    </row>
    <row r="461" spans="8:8" x14ac:dyDescent="0.2">
      <c r="H461" s="3"/>
    </row>
    <row r="462" spans="8:8" x14ac:dyDescent="0.2">
      <c r="H462" s="3"/>
    </row>
    <row r="463" spans="8:8" x14ac:dyDescent="0.2">
      <c r="H463" s="3"/>
    </row>
    <row r="464" spans="8:8" x14ac:dyDescent="0.2">
      <c r="H464" s="3"/>
    </row>
    <row r="465" spans="8:8" x14ac:dyDescent="0.2">
      <c r="H465" s="3"/>
    </row>
    <row r="466" spans="8:8" x14ac:dyDescent="0.2">
      <c r="H466" s="3"/>
    </row>
    <row r="467" spans="8:8" x14ac:dyDescent="0.2">
      <c r="H467" s="3"/>
    </row>
    <row r="468" spans="8:8" x14ac:dyDescent="0.2">
      <c r="H468" s="3"/>
    </row>
    <row r="469" spans="8:8" x14ac:dyDescent="0.2">
      <c r="H469" s="3"/>
    </row>
    <row r="470" spans="8:8" x14ac:dyDescent="0.2">
      <c r="H470" s="3"/>
    </row>
    <row r="471" spans="8:8" x14ac:dyDescent="0.2">
      <c r="H471" s="3"/>
    </row>
    <row r="472" spans="8:8" x14ac:dyDescent="0.2">
      <c r="H472" s="3"/>
    </row>
    <row r="473" spans="8:8" x14ac:dyDescent="0.2">
      <c r="H473" s="3"/>
    </row>
    <row r="474" spans="8:8" x14ac:dyDescent="0.2">
      <c r="H474" s="3"/>
    </row>
    <row r="475" spans="8:8" x14ac:dyDescent="0.2">
      <c r="H475" s="3"/>
    </row>
    <row r="476" spans="8:8" x14ac:dyDescent="0.2">
      <c r="H476" s="3"/>
    </row>
    <row r="477" spans="8:8" x14ac:dyDescent="0.2">
      <c r="H477" s="3"/>
    </row>
    <row r="478" spans="8:8" x14ac:dyDescent="0.2">
      <c r="H478" s="3"/>
    </row>
    <row r="479" spans="8:8" x14ac:dyDescent="0.2">
      <c r="H479" s="3"/>
    </row>
    <row r="480" spans="8:8" x14ac:dyDescent="0.2">
      <c r="H480" s="3"/>
    </row>
    <row r="481" spans="8:8" x14ac:dyDescent="0.2">
      <c r="H481" s="3"/>
    </row>
    <row r="482" spans="8:8" x14ac:dyDescent="0.2">
      <c r="H482" s="3"/>
    </row>
    <row r="483" spans="8:8" x14ac:dyDescent="0.2">
      <c r="H483" s="3"/>
    </row>
    <row r="484" spans="8:8" x14ac:dyDescent="0.2">
      <c r="H484" s="3"/>
    </row>
    <row r="485" spans="8:8" x14ac:dyDescent="0.2">
      <c r="H485" s="3"/>
    </row>
    <row r="486" spans="8:8" x14ac:dyDescent="0.2">
      <c r="H486" s="3"/>
    </row>
    <row r="487" spans="8:8" x14ac:dyDescent="0.2">
      <c r="H487" s="3"/>
    </row>
    <row r="488" spans="8:8" x14ac:dyDescent="0.2">
      <c r="H488" s="3"/>
    </row>
    <row r="489" spans="8:8" x14ac:dyDescent="0.2">
      <c r="H489" s="3"/>
    </row>
    <row r="490" spans="8:8" x14ac:dyDescent="0.2">
      <c r="H490" s="3"/>
    </row>
    <row r="491" spans="8:8" x14ac:dyDescent="0.2">
      <c r="H491" s="3"/>
    </row>
    <row r="492" spans="8:8" x14ac:dyDescent="0.2">
      <c r="H492" s="3"/>
    </row>
    <row r="493" spans="8:8" x14ac:dyDescent="0.2">
      <c r="H493" s="3"/>
    </row>
    <row r="494" spans="8:8" x14ac:dyDescent="0.2">
      <c r="H494" s="3"/>
    </row>
    <row r="495" spans="8:8" x14ac:dyDescent="0.2">
      <c r="H495" s="3"/>
    </row>
    <row r="496" spans="8:8" x14ac:dyDescent="0.2">
      <c r="H496" s="3"/>
    </row>
    <row r="497" spans="8:8" x14ac:dyDescent="0.2">
      <c r="H497" s="3"/>
    </row>
    <row r="498" spans="8:8" x14ac:dyDescent="0.2">
      <c r="H498" s="3"/>
    </row>
    <row r="499" spans="8:8" x14ac:dyDescent="0.2">
      <c r="H499" s="3"/>
    </row>
    <row r="500" spans="8:8" x14ac:dyDescent="0.2">
      <c r="H500" s="3"/>
    </row>
    <row r="501" spans="8:8" x14ac:dyDescent="0.2">
      <c r="H501" s="3"/>
    </row>
    <row r="502" spans="8:8" x14ac:dyDescent="0.2">
      <c r="H502" s="3"/>
    </row>
    <row r="503" spans="8:8" x14ac:dyDescent="0.2">
      <c r="H503" s="3"/>
    </row>
    <row r="504" spans="8:8" x14ac:dyDescent="0.2">
      <c r="H504" s="3"/>
    </row>
    <row r="505" spans="8:8" x14ac:dyDescent="0.2">
      <c r="H505" s="3"/>
    </row>
    <row r="506" spans="8:8" x14ac:dyDescent="0.2">
      <c r="H506" s="3"/>
    </row>
    <row r="507" spans="8:8" x14ac:dyDescent="0.2">
      <c r="H507" s="3"/>
    </row>
    <row r="508" spans="8:8" x14ac:dyDescent="0.2">
      <c r="H508" s="3"/>
    </row>
    <row r="509" spans="8:8" x14ac:dyDescent="0.2">
      <c r="H509" s="3"/>
    </row>
    <row r="510" spans="8:8" x14ac:dyDescent="0.2">
      <c r="H510" s="3"/>
    </row>
    <row r="511" spans="8:8" x14ac:dyDescent="0.2">
      <c r="H511" s="3"/>
    </row>
    <row r="512" spans="8:8" x14ac:dyDescent="0.2">
      <c r="H512" s="3"/>
    </row>
    <row r="513" spans="8:8" x14ac:dyDescent="0.2">
      <c r="H513" s="3"/>
    </row>
    <row r="514" spans="8:8" x14ac:dyDescent="0.2">
      <c r="H514" s="3"/>
    </row>
    <row r="515" spans="8:8" x14ac:dyDescent="0.2">
      <c r="H515" s="3"/>
    </row>
    <row r="516" spans="8:8" x14ac:dyDescent="0.2">
      <c r="H516" s="3"/>
    </row>
    <row r="517" spans="8:8" x14ac:dyDescent="0.2">
      <c r="H517" s="3"/>
    </row>
    <row r="518" spans="8:8" x14ac:dyDescent="0.2">
      <c r="H518" s="3"/>
    </row>
    <row r="519" spans="8:8" x14ac:dyDescent="0.2">
      <c r="H519" s="3"/>
    </row>
    <row r="520" spans="8:8" x14ac:dyDescent="0.2">
      <c r="H520" s="3"/>
    </row>
    <row r="521" spans="8:8" x14ac:dyDescent="0.2">
      <c r="H521" s="3"/>
    </row>
    <row r="522" spans="8:8" x14ac:dyDescent="0.2">
      <c r="H522" s="3"/>
    </row>
    <row r="523" spans="8:8" x14ac:dyDescent="0.2">
      <c r="H523" s="3"/>
    </row>
    <row r="524" spans="8:8" x14ac:dyDescent="0.2">
      <c r="H524" s="3"/>
    </row>
    <row r="525" spans="8:8" x14ac:dyDescent="0.2">
      <c r="H525" s="3"/>
    </row>
    <row r="526" spans="8:8" x14ac:dyDescent="0.2">
      <c r="H526" s="3"/>
    </row>
    <row r="527" spans="8:8" x14ac:dyDescent="0.2">
      <c r="H527" s="3"/>
    </row>
    <row r="528" spans="8:8" x14ac:dyDescent="0.2">
      <c r="H528" s="3"/>
    </row>
    <row r="529" spans="8:8" x14ac:dyDescent="0.2">
      <c r="H529" s="3"/>
    </row>
    <row r="530" spans="8:8" x14ac:dyDescent="0.2">
      <c r="H530" s="3"/>
    </row>
    <row r="531" spans="8:8" x14ac:dyDescent="0.2">
      <c r="H531" s="3"/>
    </row>
    <row r="532" spans="8:8" x14ac:dyDescent="0.2">
      <c r="H532" s="3"/>
    </row>
    <row r="533" spans="8:8" x14ac:dyDescent="0.2">
      <c r="H533" s="3"/>
    </row>
    <row r="534" spans="8:8" x14ac:dyDescent="0.2">
      <c r="H534" s="3"/>
    </row>
    <row r="535" spans="8:8" x14ac:dyDescent="0.2">
      <c r="H535" s="3"/>
    </row>
    <row r="536" spans="8:8" x14ac:dyDescent="0.2">
      <c r="H536" s="3"/>
    </row>
    <row r="537" spans="8:8" x14ac:dyDescent="0.2">
      <c r="H537" s="3"/>
    </row>
    <row r="538" spans="8:8" x14ac:dyDescent="0.2">
      <c r="H538" s="3"/>
    </row>
    <row r="539" spans="8:8" x14ac:dyDescent="0.2">
      <c r="H539" s="3"/>
    </row>
    <row r="540" spans="8:8" x14ac:dyDescent="0.2">
      <c r="H540" s="3"/>
    </row>
    <row r="541" spans="8:8" x14ac:dyDescent="0.2">
      <c r="H541" s="3"/>
    </row>
    <row r="542" spans="8:8" x14ac:dyDescent="0.2">
      <c r="H542" s="3"/>
    </row>
    <row r="543" spans="8:8" x14ac:dyDescent="0.2">
      <c r="H543" s="3"/>
    </row>
    <row r="544" spans="8:8" x14ac:dyDescent="0.2">
      <c r="H544" s="3"/>
    </row>
    <row r="545" spans="8:8" x14ac:dyDescent="0.2">
      <c r="H545" s="3"/>
    </row>
    <row r="546" spans="8:8" x14ac:dyDescent="0.2">
      <c r="H546" s="3"/>
    </row>
    <row r="547" spans="8:8" x14ac:dyDescent="0.2">
      <c r="H547" s="3"/>
    </row>
    <row r="548" spans="8:8" x14ac:dyDescent="0.2">
      <c r="H548" s="3"/>
    </row>
    <row r="549" spans="8:8" x14ac:dyDescent="0.2">
      <c r="H549" s="3"/>
    </row>
    <row r="550" spans="8:8" x14ac:dyDescent="0.2">
      <c r="H550" s="3"/>
    </row>
    <row r="551" spans="8:8" x14ac:dyDescent="0.2">
      <c r="H551" s="3"/>
    </row>
    <row r="552" spans="8:8" x14ac:dyDescent="0.2">
      <c r="H552" s="3"/>
    </row>
    <row r="553" spans="8:8" x14ac:dyDescent="0.2">
      <c r="H553" s="3"/>
    </row>
    <row r="554" spans="8:8" x14ac:dyDescent="0.2">
      <c r="H554" s="3"/>
    </row>
    <row r="555" spans="8:8" x14ac:dyDescent="0.2">
      <c r="H555" s="3"/>
    </row>
    <row r="556" spans="8:8" x14ac:dyDescent="0.2">
      <c r="H556" s="3"/>
    </row>
    <row r="557" spans="8:8" x14ac:dyDescent="0.2">
      <c r="H557" s="3"/>
    </row>
    <row r="558" spans="8:8" x14ac:dyDescent="0.2">
      <c r="H558" s="3"/>
    </row>
    <row r="559" spans="8:8" x14ac:dyDescent="0.2">
      <c r="H559" s="3"/>
    </row>
    <row r="560" spans="8:8" x14ac:dyDescent="0.2">
      <c r="H560" s="3"/>
    </row>
    <row r="561" spans="8:8" x14ac:dyDescent="0.2">
      <c r="H561" s="3"/>
    </row>
    <row r="562" spans="8:8" x14ac:dyDescent="0.2">
      <c r="H562" s="3"/>
    </row>
    <row r="563" spans="8:8" x14ac:dyDescent="0.2">
      <c r="H563" s="3"/>
    </row>
    <row r="564" spans="8:8" x14ac:dyDescent="0.2">
      <c r="H564" s="3"/>
    </row>
    <row r="565" spans="8:8" x14ac:dyDescent="0.2">
      <c r="H565" s="3"/>
    </row>
    <row r="566" spans="8:8" x14ac:dyDescent="0.2">
      <c r="H566" s="3"/>
    </row>
    <row r="567" spans="8:8" x14ac:dyDescent="0.2">
      <c r="H567" s="3"/>
    </row>
    <row r="568" spans="8:8" x14ac:dyDescent="0.2">
      <c r="H568" s="3"/>
    </row>
    <row r="569" spans="8:8" x14ac:dyDescent="0.2">
      <c r="H569" s="3"/>
    </row>
    <row r="570" spans="8:8" x14ac:dyDescent="0.2">
      <c r="H570" s="3"/>
    </row>
    <row r="571" spans="8:8" x14ac:dyDescent="0.2">
      <c r="H571" s="3"/>
    </row>
    <row r="572" spans="8:8" x14ac:dyDescent="0.2">
      <c r="H572" s="3"/>
    </row>
    <row r="573" spans="8:8" x14ac:dyDescent="0.2">
      <c r="H573" s="3"/>
    </row>
    <row r="574" spans="8:8" x14ac:dyDescent="0.2">
      <c r="H574" s="3"/>
    </row>
    <row r="575" spans="8:8" x14ac:dyDescent="0.2">
      <c r="H575" s="3"/>
    </row>
    <row r="576" spans="8:8" x14ac:dyDescent="0.2">
      <c r="H576" s="3"/>
    </row>
    <row r="577" spans="8:8" x14ac:dyDescent="0.2">
      <c r="H577" s="3"/>
    </row>
    <row r="578" spans="8:8" x14ac:dyDescent="0.2">
      <c r="H578" s="3"/>
    </row>
    <row r="579" spans="8:8" x14ac:dyDescent="0.2">
      <c r="H579" s="3"/>
    </row>
    <row r="580" spans="8:8" x14ac:dyDescent="0.2">
      <c r="H580" s="3"/>
    </row>
    <row r="581" spans="8:8" x14ac:dyDescent="0.2">
      <c r="H581" s="3"/>
    </row>
    <row r="582" spans="8:8" x14ac:dyDescent="0.2">
      <c r="H582" s="3"/>
    </row>
    <row r="583" spans="8:8" x14ac:dyDescent="0.2">
      <c r="H583" s="3"/>
    </row>
    <row r="584" spans="8:8" x14ac:dyDescent="0.2">
      <c r="H584" s="3"/>
    </row>
    <row r="585" spans="8:8" x14ac:dyDescent="0.2">
      <c r="H585" s="3"/>
    </row>
    <row r="586" spans="8:8" x14ac:dyDescent="0.2">
      <c r="H586" s="3"/>
    </row>
    <row r="587" spans="8:8" x14ac:dyDescent="0.2">
      <c r="H587" s="3"/>
    </row>
    <row r="588" spans="8:8" x14ac:dyDescent="0.2">
      <c r="H588" s="3"/>
    </row>
    <row r="589" spans="8:8" x14ac:dyDescent="0.2">
      <c r="H589" s="3"/>
    </row>
    <row r="590" spans="8:8" x14ac:dyDescent="0.2">
      <c r="H590" s="3"/>
    </row>
    <row r="591" spans="8:8" x14ac:dyDescent="0.2">
      <c r="H591" s="3"/>
    </row>
    <row r="592" spans="8:8" x14ac:dyDescent="0.2">
      <c r="H592" s="3"/>
    </row>
    <row r="593" spans="8:8" x14ac:dyDescent="0.2">
      <c r="H593" s="3"/>
    </row>
    <row r="594" spans="8:8" x14ac:dyDescent="0.2">
      <c r="H594" s="3"/>
    </row>
    <row r="595" spans="8:8" x14ac:dyDescent="0.2">
      <c r="H595" s="3"/>
    </row>
    <row r="596" spans="8:8" x14ac:dyDescent="0.2">
      <c r="H596" s="3"/>
    </row>
    <row r="597" spans="8:8" x14ac:dyDescent="0.2">
      <c r="H597" s="3"/>
    </row>
    <row r="598" spans="8:8" x14ac:dyDescent="0.2">
      <c r="H598" s="3"/>
    </row>
    <row r="599" spans="8:8" x14ac:dyDescent="0.2">
      <c r="H599" s="3"/>
    </row>
    <row r="600" spans="8:8" x14ac:dyDescent="0.2">
      <c r="H600" s="3"/>
    </row>
    <row r="601" spans="8:8" x14ac:dyDescent="0.2">
      <c r="H601" s="3"/>
    </row>
    <row r="602" spans="8:8" x14ac:dyDescent="0.2">
      <c r="H602" s="3"/>
    </row>
    <row r="603" spans="8:8" x14ac:dyDescent="0.2">
      <c r="H603" s="3"/>
    </row>
    <row r="604" spans="8:8" x14ac:dyDescent="0.2">
      <c r="H604" s="3"/>
    </row>
    <row r="605" spans="8:8" x14ac:dyDescent="0.2">
      <c r="H605" s="3"/>
    </row>
    <row r="606" spans="8:8" x14ac:dyDescent="0.2">
      <c r="H606" s="3"/>
    </row>
    <row r="607" spans="8:8" x14ac:dyDescent="0.2">
      <c r="H607" s="3"/>
    </row>
    <row r="608" spans="8:8" x14ac:dyDescent="0.2">
      <c r="H608" s="3"/>
    </row>
    <row r="609" spans="8:8" x14ac:dyDescent="0.2">
      <c r="H609" s="3"/>
    </row>
    <row r="610" spans="8:8" x14ac:dyDescent="0.2">
      <c r="H610" s="3"/>
    </row>
    <row r="611" spans="8:8" x14ac:dyDescent="0.2">
      <c r="H611" s="3"/>
    </row>
    <row r="612" spans="8:8" x14ac:dyDescent="0.2">
      <c r="H612" s="3"/>
    </row>
    <row r="613" spans="8:8" x14ac:dyDescent="0.2">
      <c r="H613" s="3"/>
    </row>
    <row r="614" spans="8:8" x14ac:dyDescent="0.2">
      <c r="H614" s="3"/>
    </row>
    <row r="615" spans="8:8" x14ac:dyDescent="0.2">
      <c r="H615" s="3"/>
    </row>
    <row r="616" spans="8:8" x14ac:dyDescent="0.2">
      <c r="H616" s="3"/>
    </row>
    <row r="617" spans="8:8" x14ac:dyDescent="0.2">
      <c r="H617" s="3"/>
    </row>
    <row r="618" spans="8:8" x14ac:dyDescent="0.2">
      <c r="H618" s="3"/>
    </row>
    <row r="619" spans="8:8" x14ac:dyDescent="0.2">
      <c r="H619" s="3"/>
    </row>
    <row r="620" spans="8:8" x14ac:dyDescent="0.2">
      <c r="H620" s="3"/>
    </row>
    <row r="621" spans="8:8" x14ac:dyDescent="0.2">
      <c r="H621" s="3"/>
    </row>
    <row r="622" spans="8:8" x14ac:dyDescent="0.2">
      <c r="H622" s="3"/>
    </row>
    <row r="623" spans="8:8" x14ac:dyDescent="0.2">
      <c r="H623" s="3"/>
    </row>
    <row r="624" spans="8:8" x14ac:dyDescent="0.2">
      <c r="H624" s="3"/>
    </row>
    <row r="625" spans="8:8" x14ac:dyDescent="0.2">
      <c r="H625" s="3"/>
    </row>
    <row r="626" spans="8:8" x14ac:dyDescent="0.2">
      <c r="H626" s="3"/>
    </row>
    <row r="627" spans="8:8" x14ac:dyDescent="0.2">
      <c r="H627" s="3"/>
    </row>
    <row r="628" spans="8:8" x14ac:dyDescent="0.2">
      <c r="H628" s="3"/>
    </row>
    <row r="629" spans="8:8" x14ac:dyDescent="0.2">
      <c r="H629" s="3"/>
    </row>
    <row r="630" spans="8:8" x14ac:dyDescent="0.2">
      <c r="H630" s="3"/>
    </row>
    <row r="631" spans="8:8" x14ac:dyDescent="0.2">
      <c r="H631" s="3"/>
    </row>
    <row r="632" spans="8:8" x14ac:dyDescent="0.2">
      <c r="H632" s="3"/>
    </row>
    <row r="633" spans="8:8" x14ac:dyDescent="0.2">
      <c r="H633" s="3"/>
    </row>
    <row r="634" spans="8:8" x14ac:dyDescent="0.2">
      <c r="H634" s="3"/>
    </row>
    <row r="635" spans="8:8" x14ac:dyDescent="0.2">
      <c r="H635" s="3"/>
    </row>
    <row r="636" spans="8:8" x14ac:dyDescent="0.2">
      <c r="H636" s="3"/>
    </row>
    <row r="637" spans="8:8" x14ac:dyDescent="0.2">
      <c r="H637" s="3"/>
    </row>
    <row r="638" spans="8:8" x14ac:dyDescent="0.2">
      <c r="H638" s="3"/>
    </row>
    <row r="639" spans="8:8" x14ac:dyDescent="0.2">
      <c r="H639" s="3"/>
    </row>
    <row r="640" spans="8:8" x14ac:dyDescent="0.2">
      <c r="H640" s="3"/>
    </row>
    <row r="641" spans="8:8" x14ac:dyDescent="0.2">
      <c r="H641" s="3"/>
    </row>
    <row r="642" spans="8:8" x14ac:dyDescent="0.2">
      <c r="H642" s="3"/>
    </row>
    <row r="643" spans="8:8" x14ac:dyDescent="0.2">
      <c r="H643" s="3"/>
    </row>
    <row r="644" spans="8:8" x14ac:dyDescent="0.2">
      <c r="H644" s="3"/>
    </row>
    <row r="645" spans="8:8" x14ac:dyDescent="0.2">
      <c r="H645" s="3"/>
    </row>
    <row r="646" spans="8:8" x14ac:dyDescent="0.2">
      <c r="H646" s="3"/>
    </row>
    <row r="647" spans="8:8" x14ac:dyDescent="0.2">
      <c r="H647" s="3"/>
    </row>
    <row r="648" spans="8:8" x14ac:dyDescent="0.2">
      <c r="H648" s="3"/>
    </row>
    <row r="649" spans="8:8" x14ac:dyDescent="0.2">
      <c r="H649" s="3"/>
    </row>
    <row r="650" spans="8:8" x14ac:dyDescent="0.2">
      <c r="H650" s="3"/>
    </row>
    <row r="651" spans="8:8" x14ac:dyDescent="0.2">
      <c r="H651" s="3"/>
    </row>
    <row r="652" spans="8:8" x14ac:dyDescent="0.2">
      <c r="H652" s="3"/>
    </row>
    <row r="653" spans="8:8" x14ac:dyDescent="0.2">
      <c r="H653" s="3"/>
    </row>
    <row r="654" spans="8:8" x14ac:dyDescent="0.2">
      <c r="H654" s="3"/>
    </row>
    <row r="655" spans="8:8" x14ac:dyDescent="0.2">
      <c r="H655" s="3"/>
    </row>
    <row r="656" spans="8:8" x14ac:dyDescent="0.2">
      <c r="H656" s="3"/>
    </row>
    <row r="657" spans="8:8" x14ac:dyDescent="0.2">
      <c r="H657" s="3"/>
    </row>
    <row r="658" spans="8:8" x14ac:dyDescent="0.2">
      <c r="H658" s="3"/>
    </row>
    <row r="659" spans="8:8" x14ac:dyDescent="0.2">
      <c r="H659" s="3"/>
    </row>
    <row r="660" spans="8:8" x14ac:dyDescent="0.2">
      <c r="H660" s="3"/>
    </row>
    <row r="661" spans="8:8" x14ac:dyDescent="0.2">
      <c r="H661" s="3"/>
    </row>
    <row r="662" spans="8:8" x14ac:dyDescent="0.2">
      <c r="H662" s="3"/>
    </row>
    <row r="663" spans="8:8" x14ac:dyDescent="0.2">
      <c r="H663" s="3"/>
    </row>
    <row r="664" spans="8:8" x14ac:dyDescent="0.2">
      <c r="H664" s="3"/>
    </row>
    <row r="665" spans="8:8" x14ac:dyDescent="0.2">
      <c r="H665" s="3"/>
    </row>
    <row r="666" spans="8:8" x14ac:dyDescent="0.2">
      <c r="H666" s="3"/>
    </row>
    <row r="667" spans="8:8" x14ac:dyDescent="0.2">
      <c r="H667" s="3"/>
    </row>
    <row r="668" spans="8:8" x14ac:dyDescent="0.2">
      <c r="H668" s="3"/>
    </row>
    <row r="669" spans="8:8" x14ac:dyDescent="0.2">
      <c r="H669" s="3"/>
    </row>
    <row r="670" spans="8:8" x14ac:dyDescent="0.2">
      <c r="H670" s="3"/>
    </row>
    <row r="671" spans="8:8" x14ac:dyDescent="0.2">
      <c r="H671" s="3"/>
    </row>
    <row r="672" spans="8:8" x14ac:dyDescent="0.2">
      <c r="H672" s="3"/>
    </row>
    <row r="673" spans="8:8" x14ac:dyDescent="0.2">
      <c r="H673" s="3"/>
    </row>
    <row r="674" spans="8:8" x14ac:dyDescent="0.2">
      <c r="H674" s="3"/>
    </row>
    <row r="675" spans="8:8" x14ac:dyDescent="0.2">
      <c r="H675" s="3"/>
    </row>
    <row r="676" spans="8:8" x14ac:dyDescent="0.2">
      <c r="H676" s="3"/>
    </row>
    <row r="677" spans="8:8" x14ac:dyDescent="0.2">
      <c r="H677" s="3"/>
    </row>
    <row r="678" spans="8:8" x14ac:dyDescent="0.2">
      <c r="H678" s="3"/>
    </row>
    <row r="679" spans="8:8" x14ac:dyDescent="0.2">
      <c r="H679" s="3"/>
    </row>
    <row r="680" spans="8:8" x14ac:dyDescent="0.2">
      <c r="H680" s="3"/>
    </row>
    <row r="681" spans="8:8" x14ac:dyDescent="0.2">
      <c r="H681" s="3"/>
    </row>
    <row r="682" spans="8:8" x14ac:dyDescent="0.2">
      <c r="H682" s="3"/>
    </row>
    <row r="683" spans="8:8" x14ac:dyDescent="0.2">
      <c r="H683" s="3"/>
    </row>
    <row r="684" spans="8:8" x14ac:dyDescent="0.2">
      <c r="H684" s="3"/>
    </row>
    <row r="685" spans="8:8" x14ac:dyDescent="0.2">
      <c r="H685" s="3"/>
    </row>
    <row r="686" spans="8:8" x14ac:dyDescent="0.2">
      <c r="H686" s="3"/>
    </row>
    <row r="687" spans="8:8" x14ac:dyDescent="0.2">
      <c r="H687" s="3"/>
    </row>
    <row r="688" spans="8:8" x14ac:dyDescent="0.2">
      <c r="H688" s="3"/>
    </row>
    <row r="689" spans="8:8" x14ac:dyDescent="0.2">
      <c r="H689" s="3"/>
    </row>
    <row r="690" spans="8:8" x14ac:dyDescent="0.2">
      <c r="H690" s="3"/>
    </row>
    <row r="691" spans="8:8" x14ac:dyDescent="0.2">
      <c r="H691" s="3"/>
    </row>
    <row r="692" spans="8:8" x14ac:dyDescent="0.2">
      <c r="H692" s="3"/>
    </row>
    <row r="693" spans="8:8" x14ac:dyDescent="0.2">
      <c r="H693" s="3"/>
    </row>
    <row r="694" spans="8:8" x14ac:dyDescent="0.2">
      <c r="H694" s="3"/>
    </row>
    <row r="695" spans="8:8" x14ac:dyDescent="0.2">
      <c r="H695" s="3"/>
    </row>
    <row r="696" spans="8:8" x14ac:dyDescent="0.2">
      <c r="H696" s="3"/>
    </row>
    <row r="697" spans="8:8" x14ac:dyDescent="0.2">
      <c r="H697" s="3"/>
    </row>
    <row r="698" spans="8:8" x14ac:dyDescent="0.2">
      <c r="H698" s="3"/>
    </row>
    <row r="699" spans="8:8" x14ac:dyDescent="0.2">
      <c r="H699" s="3"/>
    </row>
    <row r="700" spans="8:8" x14ac:dyDescent="0.2">
      <c r="H700" s="3"/>
    </row>
    <row r="701" spans="8:8" x14ac:dyDescent="0.2">
      <c r="H701" s="3"/>
    </row>
    <row r="702" spans="8:8" x14ac:dyDescent="0.2">
      <c r="H702" s="3"/>
    </row>
    <row r="703" spans="8:8" x14ac:dyDescent="0.2">
      <c r="H703" s="3"/>
    </row>
    <row r="704" spans="8:8" x14ac:dyDescent="0.2">
      <c r="H704" s="3"/>
    </row>
    <row r="705" spans="8:8" x14ac:dyDescent="0.2">
      <c r="H705" s="3"/>
    </row>
    <row r="706" spans="8:8" x14ac:dyDescent="0.2">
      <c r="H706" s="3"/>
    </row>
    <row r="707" spans="8:8" x14ac:dyDescent="0.2">
      <c r="H707" s="3"/>
    </row>
    <row r="708" spans="8:8" x14ac:dyDescent="0.2">
      <c r="H708" s="3"/>
    </row>
    <row r="709" spans="8:8" x14ac:dyDescent="0.2">
      <c r="H709" s="3"/>
    </row>
    <row r="710" spans="8:8" x14ac:dyDescent="0.2">
      <c r="H710" s="3"/>
    </row>
    <row r="711" spans="8:8" x14ac:dyDescent="0.2">
      <c r="H711" s="3"/>
    </row>
    <row r="712" spans="8:8" x14ac:dyDescent="0.2">
      <c r="H712" s="3"/>
    </row>
    <row r="713" spans="8:8" x14ac:dyDescent="0.2">
      <c r="H713" s="3"/>
    </row>
    <row r="714" spans="8:8" x14ac:dyDescent="0.2">
      <c r="H714" s="3"/>
    </row>
    <row r="715" spans="8:8" x14ac:dyDescent="0.2">
      <c r="H715" s="3"/>
    </row>
    <row r="716" spans="8:8" x14ac:dyDescent="0.2">
      <c r="H716" s="3"/>
    </row>
    <row r="717" spans="8:8" x14ac:dyDescent="0.2">
      <c r="H717" s="3"/>
    </row>
    <row r="718" spans="8:8" x14ac:dyDescent="0.2">
      <c r="H718" s="3"/>
    </row>
    <row r="719" spans="8:8" x14ac:dyDescent="0.2">
      <c r="H719" s="3"/>
    </row>
    <row r="720" spans="8:8" x14ac:dyDescent="0.2">
      <c r="H720" s="3"/>
    </row>
    <row r="721" spans="8:8" x14ac:dyDescent="0.2">
      <c r="H721" s="3"/>
    </row>
    <row r="722" spans="8:8" x14ac:dyDescent="0.2">
      <c r="H722" s="3"/>
    </row>
    <row r="723" spans="8:8" x14ac:dyDescent="0.2">
      <c r="H723" s="3"/>
    </row>
    <row r="724" spans="8:8" x14ac:dyDescent="0.2">
      <c r="H724" s="3"/>
    </row>
    <row r="725" spans="8:8" x14ac:dyDescent="0.2">
      <c r="H725" s="3"/>
    </row>
    <row r="726" spans="8:8" x14ac:dyDescent="0.2">
      <c r="H726" s="3"/>
    </row>
    <row r="727" spans="8:8" x14ac:dyDescent="0.2">
      <c r="H727" s="3"/>
    </row>
    <row r="728" spans="8:8" x14ac:dyDescent="0.2">
      <c r="H728" s="3"/>
    </row>
    <row r="729" spans="8:8" x14ac:dyDescent="0.2">
      <c r="H729" s="3"/>
    </row>
    <row r="730" spans="8:8" x14ac:dyDescent="0.2">
      <c r="H730" s="3"/>
    </row>
    <row r="731" spans="8:8" x14ac:dyDescent="0.2">
      <c r="H731" s="3"/>
    </row>
    <row r="732" spans="8:8" x14ac:dyDescent="0.2">
      <c r="H732" s="3"/>
    </row>
    <row r="733" spans="8:8" x14ac:dyDescent="0.2">
      <c r="H733" s="3"/>
    </row>
    <row r="734" spans="8:8" x14ac:dyDescent="0.2">
      <c r="H734" s="3"/>
    </row>
    <row r="735" spans="8:8" x14ac:dyDescent="0.2">
      <c r="H735" s="3"/>
    </row>
    <row r="736" spans="8:8" x14ac:dyDescent="0.2">
      <c r="H736" s="3"/>
    </row>
    <row r="737" spans="8:8" x14ac:dyDescent="0.2">
      <c r="H737" s="3"/>
    </row>
    <row r="738" spans="8:8" x14ac:dyDescent="0.2">
      <c r="H738" s="3"/>
    </row>
    <row r="739" spans="8:8" x14ac:dyDescent="0.2">
      <c r="H739" s="3"/>
    </row>
    <row r="740" spans="8:8" x14ac:dyDescent="0.2">
      <c r="H740" s="3"/>
    </row>
    <row r="741" spans="8:8" x14ac:dyDescent="0.2">
      <c r="H741" s="3"/>
    </row>
    <row r="742" spans="8:8" x14ac:dyDescent="0.2">
      <c r="H742" s="3"/>
    </row>
    <row r="743" spans="8:8" x14ac:dyDescent="0.2">
      <c r="H743" s="3"/>
    </row>
    <row r="744" spans="8:8" x14ac:dyDescent="0.2">
      <c r="H744" s="3"/>
    </row>
    <row r="745" spans="8:8" x14ac:dyDescent="0.2">
      <c r="H745" s="3"/>
    </row>
    <row r="746" spans="8:8" x14ac:dyDescent="0.2">
      <c r="H746" s="3"/>
    </row>
    <row r="747" spans="8:8" x14ac:dyDescent="0.2">
      <c r="H747" s="3"/>
    </row>
    <row r="748" spans="8:8" x14ac:dyDescent="0.2">
      <c r="H748" s="3"/>
    </row>
    <row r="749" spans="8:8" x14ac:dyDescent="0.2">
      <c r="H749" s="3"/>
    </row>
    <row r="750" spans="8:8" x14ac:dyDescent="0.2">
      <c r="H750" s="3"/>
    </row>
    <row r="751" spans="8:8" x14ac:dyDescent="0.2">
      <c r="H751" s="3"/>
    </row>
    <row r="752" spans="8:8" x14ac:dyDescent="0.2">
      <c r="H752" s="3"/>
    </row>
    <row r="753" spans="8:8" x14ac:dyDescent="0.2">
      <c r="H753" s="3"/>
    </row>
    <row r="754" spans="8:8" x14ac:dyDescent="0.2">
      <c r="H754" s="3"/>
    </row>
    <row r="755" spans="8:8" x14ac:dyDescent="0.2">
      <c r="H755" s="3"/>
    </row>
    <row r="756" spans="8:8" x14ac:dyDescent="0.2">
      <c r="H756" s="3"/>
    </row>
    <row r="757" spans="8:8" x14ac:dyDescent="0.2">
      <c r="H757" s="3"/>
    </row>
    <row r="758" spans="8:8" x14ac:dyDescent="0.2">
      <c r="H758" s="3"/>
    </row>
    <row r="759" spans="8:8" x14ac:dyDescent="0.2">
      <c r="H759" s="3"/>
    </row>
    <row r="760" spans="8:8" x14ac:dyDescent="0.2">
      <c r="H760" s="3"/>
    </row>
    <row r="761" spans="8:8" x14ac:dyDescent="0.2">
      <c r="H761" s="3"/>
    </row>
    <row r="762" spans="8:8" x14ac:dyDescent="0.2">
      <c r="H762" s="3"/>
    </row>
    <row r="763" spans="8:8" x14ac:dyDescent="0.2">
      <c r="H763" s="3"/>
    </row>
    <row r="764" spans="8:8" x14ac:dyDescent="0.2">
      <c r="H764" s="3"/>
    </row>
    <row r="765" spans="8:8" x14ac:dyDescent="0.2">
      <c r="H765" s="3"/>
    </row>
    <row r="766" spans="8:8" x14ac:dyDescent="0.2">
      <c r="H766" s="3"/>
    </row>
    <row r="767" spans="8:8" x14ac:dyDescent="0.2">
      <c r="H767" s="3"/>
    </row>
    <row r="768" spans="8:8" x14ac:dyDescent="0.2">
      <c r="H768" s="3"/>
    </row>
    <row r="769" spans="8:8" x14ac:dyDescent="0.2">
      <c r="H769" s="3"/>
    </row>
    <row r="770" spans="8:8" x14ac:dyDescent="0.2">
      <c r="H770" s="3"/>
    </row>
    <row r="771" spans="8:8" x14ac:dyDescent="0.2">
      <c r="H771" s="3"/>
    </row>
    <row r="772" spans="8:8" x14ac:dyDescent="0.2">
      <c r="H772" s="3"/>
    </row>
    <row r="773" spans="8:8" x14ac:dyDescent="0.2">
      <c r="H773" s="3"/>
    </row>
    <row r="774" spans="8:8" x14ac:dyDescent="0.2">
      <c r="H774" s="3"/>
    </row>
    <row r="775" spans="8:8" x14ac:dyDescent="0.2">
      <c r="H775" s="3"/>
    </row>
    <row r="776" spans="8:8" x14ac:dyDescent="0.2">
      <c r="H776" s="3"/>
    </row>
    <row r="777" spans="8:8" x14ac:dyDescent="0.2">
      <c r="H777" s="3"/>
    </row>
    <row r="778" spans="8:8" x14ac:dyDescent="0.2">
      <c r="H778" s="3"/>
    </row>
    <row r="779" spans="8:8" x14ac:dyDescent="0.2">
      <c r="H779" s="3"/>
    </row>
    <row r="780" spans="8:8" x14ac:dyDescent="0.2">
      <c r="H780" s="3"/>
    </row>
    <row r="781" spans="8:8" x14ac:dyDescent="0.2">
      <c r="H781" s="3"/>
    </row>
    <row r="782" spans="8:8" x14ac:dyDescent="0.2">
      <c r="H782" s="3"/>
    </row>
    <row r="783" spans="8:8" x14ac:dyDescent="0.2">
      <c r="H783" s="3"/>
    </row>
    <row r="784" spans="8:8" x14ac:dyDescent="0.2">
      <c r="H784" s="3"/>
    </row>
    <row r="785" spans="8:8" x14ac:dyDescent="0.2">
      <c r="H785" s="3"/>
    </row>
    <row r="786" spans="8:8" x14ac:dyDescent="0.2">
      <c r="H786" s="3"/>
    </row>
    <row r="787" spans="8:8" x14ac:dyDescent="0.2">
      <c r="H787" s="3"/>
    </row>
    <row r="788" spans="8:8" x14ac:dyDescent="0.2">
      <c r="H788" s="3"/>
    </row>
    <row r="789" spans="8:8" x14ac:dyDescent="0.2">
      <c r="H789" s="3"/>
    </row>
    <row r="790" spans="8:8" x14ac:dyDescent="0.2">
      <c r="H790" s="3"/>
    </row>
    <row r="791" spans="8:8" x14ac:dyDescent="0.2">
      <c r="H791" s="3"/>
    </row>
    <row r="792" spans="8:8" x14ac:dyDescent="0.2">
      <c r="H792" s="3"/>
    </row>
    <row r="793" spans="8:8" x14ac:dyDescent="0.2">
      <c r="H793" s="3"/>
    </row>
    <row r="794" spans="8:8" x14ac:dyDescent="0.2">
      <c r="H794" s="3"/>
    </row>
    <row r="795" spans="8:8" x14ac:dyDescent="0.2">
      <c r="H795" s="3"/>
    </row>
    <row r="796" spans="8:8" x14ac:dyDescent="0.2">
      <c r="H796" s="3"/>
    </row>
    <row r="797" spans="8:8" x14ac:dyDescent="0.2">
      <c r="H797" s="3"/>
    </row>
    <row r="798" spans="8:8" x14ac:dyDescent="0.2">
      <c r="H798" s="3"/>
    </row>
    <row r="799" spans="8:8" x14ac:dyDescent="0.2">
      <c r="H799" s="3"/>
    </row>
    <row r="800" spans="8:8" x14ac:dyDescent="0.2">
      <c r="H800" s="3"/>
    </row>
    <row r="801" spans="8:8" x14ac:dyDescent="0.2">
      <c r="H801" s="3"/>
    </row>
    <row r="802" spans="8:8" x14ac:dyDescent="0.2">
      <c r="H802" s="3"/>
    </row>
    <row r="803" spans="8:8" x14ac:dyDescent="0.2">
      <c r="H803" s="3"/>
    </row>
    <row r="804" spans="8:8" x14ac:dyDescent="0.2">
      <c r="H804" s="3"/>
    </row>
    <row r="805" spans="8:8" x14ac:dyDescent="0.2">
      <c r="H805" s="3"/>
    </row>
    <row r="806" spans="8:8" x14ac:dyDescent="0.2">
      <c r="H806" s="3"/>
    </row>
    <row r="807" spans="8:8" x14ac:dyDescent="0.2">
      <c r="H807" s="3"/>
    </row>
    <row r="808" spans="8:8" x14ac:dyDescent="0.2">
      <c r="H808" s="3"/>
    </row>
    <row r="809" spans="8:8" x14ac:dyDescent="0.2">
      <c r="H809" s="3"/>
    </row>
    <row r="810" spans="8:8" x14ac:dyDescent="0.2">
      <c r="H810" s="3"/>
    </row>
    <row r="811" spans="8:8" x14ac:dyDescent="0.2">
      <c r="H811" s="3"/>
    </row>
    <row r="812" spans="8:8" x14ac:dyDescent="0.2">
      <c r="H812" s="3"/>
    </row>
    <row r="813" spans="8:8" x14ac:dyDescent="0.2">
      <c r="H813" s="3"/>
    </row>
    <row r="814" spans="8:8" x14ac:dyDescent="0.2">
      <c r="H814" s="3"/>
    </row>
    <row r="815" spans="8:8" x14ac:dyDescent="0.2">
      <c r="H815" s="3"/>
    </row>
    <row r="816" spans="8:8" x14ac:dyDescent="0.2">
      <c r="H816" s="3"/>
    </row>
    <row r="817" spans="8:8" x14ac:dyDescent="0.2">
      <c r="H817" s="3"/>
    </row>
    <row r="818" spans="8:8" x14ac:dyDescent="0.2">
      <c r="H818" s="3"/>
    </row>
    <row r="819" spans="8:8" x14ac:dyDescent="0.2">
      <c r="H819" s="3"/>
    </row>
    <row r="820" spans="8:8" x14ac:dyDescent="0.2">
      <c r="H820" s="3"/>
    </row>
    <row r="821" spans="8:8" x14ac:dyDescent="0.2">
      <c r="H821" s="3"/>
    </row>
    <row r="822" spans="8:8" x14ac:dyDescent="0.2">
      <c r="H822" s="3"/>
    </row>
    <row r="823" spans="8:8" x14ac:dyDescent="0.2">
      <c r="H823" s="3"/>
    </row>
    <row r="824" spans="8:8" x14ac:dyDescent="0.2">
      <c r="H824" s="3"/>
    </row>
    <row r="825" spans="8:8" x14ac:dyDescent="0.2">
      <c r="H825" s="3"/>
    </row>
    <row r="826" spans="8:8" x14ac:dyDescent="0.2">
      <c r="H826" s="3"/>
    </row>
    <row r="827" spans="8:8" x14ac:dyDescent="0.2">
      <c r="H827" s="3"/>
    </row>
    <row r="828" spans="8:8" x14ac:dyDescent="0.2">
      <c r="H828" s="3"/>
    </row>
    <row r="829" spans="8:8" x14ac:dyDescent="0.2">
      <c r="H829" s="3"/>
    </row>
    <row r="830" spans="8:8" x14ac:dyDescent="0.2">
      <c r="H830" s="3"/>
    </row>
    <row r="831" spans="8:8" x14ac:dyDescent="0.2">
      <c r="H831" s="3"/>
    </row>
    <row r="832" spans="8:8" x14ac:dyDescent="0.2">
      <c r="H832" s="3"/>
    </row>
    <row r="833" spans="8:8" x14ac:dyDescent="0.2">
      <c r="H833" s="3"/>
    </row>
    <row r="834" spans="8:8" x14ac:dyDescent="0.2">
      <c r="H834" s="3"/>
    </row>
    <row r="835" spans="8:8" x14ac:dyDescent="0.2">
      <c r="H835" s="3"/>
    </row>
    <row r="836" spans="8:8" x14ac:dyDescent="0.2">
      <c r="H836" s="3"/>
    </row>
    <row r="837" spans="8:8" x14ac:dyDescent="0.2">
      <c r="H837" s="3"/>
    </row>
    <row r="838" spans="8:8" x14ac:dyDescent="0.2">
      <c r="H838" s="3"/>
    </row>
    <row r="839" spans="8:8" x14ac:dyDescent="0.2">
      <c r="H839" s="3"/>
    </row>
    <row r="840" spans="8:8" x14ac:dyDescent="0.2">
      <c r="H840" s="3"/>
    </row>
    <row r="841" spans="8:8" x14ac:dyDescent="0.2">
      <c r="H841" s="3"/>
    </row>
    <row r="842" spans="8:8" x14ac:dyDescent="0.2">
      <c r="H842" s="3"/>
    </row>
    <row r="843" spans="8:8" x14ac:dyDescent="0.2">
      <c r="H843" s="3"/>
    </row>
    <row r="844" spans="8:8" x14ac:dyDescent="0.2">
      <c r="H844" s="3"/>
    </row>
    <row r="845" spans="8:8" x14ac:dyDescent="0.2">
      <c r="H845" s="3"/>
    </row>
    <row r="846" spans="8:8" x14ac:dyDescent="0.2">
      <c r="H846" s="3"/>
    </row>
    <row r="847" spans="8:8" x14ac:dyDescent="0.2">
      <c r="H847" s="3"/>
    </row>
    <row r="848" spans="8:8" x14ac:dyDescent="0.2">
      <c r="H848" s="3"/>
    </row>
    <row r="849" spans="8:8" x14ac:dyDescent="0.2">
      <c r="H849" s="3"/>
    </row>
    <row r="850" spans="8:8" x14ac:dyDescent="0.2">
      <c r="H850" s="3"/>
    </row>
    <row r="851" spans="8:8" x14ac:dyDescent="0.2">
      <c r="H851" s="3"/>
    </row>
    <row r="852" spans="8:8" x14ac:dyDescent="0.2">
      <c r="H852" s="3"/>
    </row>
    <row r="853" spans="8:8" x14ac:dyDescent="0.2">
      <c r="H853" s="3"/>
    </row>
    <row r="854" spans="8:8" x14ac:dyDescent="0.2">
      <c r="H854" s="3"/>
    </row>
    <row r="855" spans="8:8" x14ac:dyDescent="0.2">
      <c r="H855" s="3"/>
    </row>
    <row r="856" spans="8:8" x14ac:dyDescent="0.2">
      <c r="H856" s="3"/>
    </row>
    <row r="857" spans="8:8" x14ac:dyDescent="0.2">
      <c r="H857" s="3"/>
    </row>
    <row r="858" spans="8:8" x14ac:dyDescent="0.2">
      <c r="H858" s="3"/>
    </row>
    <row r="859" spans="8:8" x14ac:dyDescent="0.2">
      <c r="H859" s="3"/>
    </row>
    <row r="860" spans="8:8" x14ac:dyDescent="0.2">
      <c r="H860" s="3"/>
    </row>
    <row r="861" spans="8:8" x14ac:dyDescent="0.2">
      <c r="H861" s="3"/>
    </row>
    <row r="862" spans="8:8" x14ac:dyDescent="0.2">
      <c r="H862" s="3"/>
    </row>
    <row r="863" spans="8:8" x14ac:dyDescent="0.2">
      <c r="H863" s="3"/>
    </row>
    <row r="864" spans="8:8" x14ac:dyDescent="0.2">
      <c r="H864" s="3"/>
    </row>
    <row r="865" spans="8:8" x14ac:dyDescent="0.2">
      <c r="H865" s="3"/>
    </row>
    <row r="866" spans="8:8" x14ac:dyDescent="0.2">
      <c r="H866" s="3"/>
    </row>
    <row r="867" spans="8:8" x14ac:dyDescent="0.2">
      <c r="H867" s="3"/>
    </row>
    <row r="868" spans="8:8" x14ac:dyDescent="0.2">
      <c r="H868" s="3"/>
    </row>
    <row r="869" spans="8:8" x14ac:dyDescent="0.2">
      <c r="H869" s="3"/>
    </row>
    <row r="870" spans="8:8" x14ac:dyDescent="0.2">
      <c r="H870" s="3"/>
    </row>
    <row r="871" spans="8:8" x14ac:dyDescent="0.2">
      <c r="H871" s="3"/>
    </row>
    <row r="872" spans="8:8" x14ac:dyDescent="0.2">
      <c r="H872" s="3"/>
    </row>
    <row r="873" spans="8:8" x14ac:dyDescent="0.2">
      <c r="H873" s="3"/>
    </row>
    <row r="874" spans="8:8" x14ac:dyDescent="0.2">
      <c r="H874" s="3"/>
    </row>
    <row r="875" spans="8:8" x14ac:dyDescent="0.2">
      <c r="H875" s="3"/>
    </row>
    <row r="876" spans="8:8" x14ac:dyDescent="0.2">
      <c r="H876" s="3"/>
    </row>
    <row r="877" spans="8:8" x14ac:dyDescent="0.2">
      <c r="H877" s="3"/>
    </row>
    <row r="878" spans="8:8" x14ac:dyDescent="0.2">
      <c r="H878" s="3"/>
    </row>
    <row r="879" spans="8:8" x14ac:dyDescent="0.2">
      <c r="H879" s="3"/>
    </row>
    <row r="880" spans="8:8" x14ac:dyDescent="0.2">
      <c r="H880" s="3"/>
    </row>
    <row r="881" spans="8:8" x14ac:dyDescent="0.2">
      <c r="H881" s="3"/>
    </row>
    <row r="882" spans="8:8" x14ac:dyDescent="0.2">
      <c r="H882" s="3"/>
    </row>
    <row r="883" spans="8:8" x14ac:dyDescent="0.2">
      <c r="H883" s="3"/>
    </row>
    <row r="884" spans="8:8" x14ac:dyDescent="0.2">
      <c r="H884" s="3"/>
    </row>
    <row r="885" spans="8:8" x14ac:dyDescent="0.2">
      <c r="H885" s="3"/>
    </row>
    <row r="886" spans="8:8" x14ac:dyDescent="0.2">
      <c r="H886" s="3"/>
    </row>
    <row r="887" spans="8:8" x14ac:dyDescent="0.2">
      <c r="H887" s="3"/>
    </row>
    <row r="888" spans="8:8" x14ac:dyDescent="0.2">
      <c r="H888" s="3"/>
    </row>
    <row r="889" spans="8:8" x14ac:dyDescent="0.2">
      <c r="H889" s="3"/>
    </row>
    <row r="890" spans="8:8" x14ac:dyDescent="0.2">
      <c r="H890" s="3"/>
    </row>
    <row r="891" spans="8:8" x14ac:dyDescent="0.2">
      <c r="H891" s="3"/>
    </row>
    <row r="892" spans="8:8" x14ac:dyDescent="0.2">
      <c r="H892" s="3"/>
    </row>
    <row r="893" spans="8:8" x14ac:dyDescent="0.2">
      <c r="H893" s="3"/>
    </row>
    <row r="894" spans="8:8" x14ac:dyDescent="0.2">
      <c r="H894" s="3"/>
    </row>
    <row r="895" spans="8:8" x14ac:dyDescent="0.2">
      <c r="H895" s="3"/>
    </row>
    <row r="896" spans="8:8" x14ac:dyDescent="0.2">
      <c r="H896" s="3"/>
    </row>
    <row r="897" spans="8:8" x14ac:dyDescent="0.2">
      <c r="H897" s="3"/>
    </row>
    <row r="898" spans="8:8" x14ac:dyDescent="0.2">
      <c r="H898" s="3"/>
    </row>
    <row r="899" spans="8:8" x14ac:dyDescent="0.2">
      <c r="H899" s="3"/>
    </row>
    <row r="900" spans="8:8" x14ac:dyDescent="0.2">
      <c r="H900" s="3"/>
    </row>
    <row r="901" spans="8:8" x14ac:dyDescent="0.2">
      <c r="H901" s="3"/>
    </row>
    <row r="902" spans="8:8" x14ac:dyDescent="0.2">
      <c r="H902" s="3"/>
    </row>
    <row r="903" spans="8:8" x14ac:dyDescent="0.2">
      <c r="H903" s="3"/>
    </row>
    <row r="904" spans="8:8" x14ac:dyDescent="0.2">
      <c r="H904" s="3"/>
    </row>
    <row r="905" spans="8:8" x14ac:dyDescent="0.2">
      <c r="H905" s="3"/>
    </row>
    <row r="906" spans="8:8" x14ac:dyDescent="0.2">
      <c r="H906" s="3"/>
    </row>
    <row r="907" spans="8:8" x14ac:dyDescent="0.2">
      <c r="H907" s="3"/>
    </row>
    <row r="908" spans="8:8" x14ac:dyDescent="0.2">
      <c r="H908" s="3"/>
    </row>
    <row r="909" spans="8:8" x14ac:dyDescent="0.2">
      <c r="H909" s="3"/>
    </row>
    <row r="910" spans="8:8" x14ac:dyDescent="0.2">
      <c r="H910" s="3"/>
    </row>
    <row r="911" spans="8:8" x14ac:dyDescent="0.2">
      <c r="H911" s="3"/>
    </row>
    <row r="912" spans="8:8" x14ac:dyDescent="0.2">
      <c r="H912" s="3"/>
    </row>
    <row r="913" spans="8:8" x14ac:dyDescent="0.2">
      <c r="H913" s="3"/>
    </row>
    <row r="914" spans="8:8" x14ac:dyDescent="0.2">
      <c r="H914" s="3"/>
    </row>
    <row r="915" spans="8:8" x14ac:dyDescent="0.2">
      <c r="H915" s="3"/>
    </row>
    <row r="916" spans="8:8" x14ac:dyDescent="0.2">
      <c r="H916" s="3"/>
    </row>
    <row r="917" spans="8:8" x14ac:dyDescent="0.2">
      <c r="H917" s="3"/>
    </row>
    <row r="918" spans="8:8" x14ac:dyDescent="0.2">
      <c r="H918" s="3"/>
    </row>
    <row r="919" spans="8:8" x14ac:dyDescent="0.2">
      <c r="H919" s="3"/>
    </row>
    <row r="920" spans="8:8" x14ac:dyDescent="0.2">
      <c r="H920" s="3"/>
    </row>
    <row r="921" spans="8:8" x14ac:dyDescent="0.2">
      <c r="H921" s="3"/>
    </row>
    <row r="922" spans="8:8" x14ac:dyDescent="0.2">
      <c r="H922" s="3"/>
    </row>
    <row r="923" spans="8:8" x14ac:dyDescent="0.2">
      <c r="H923" s="3"/>
    </row>
    <row r="924" spans="8:8" x14ac:dyDescent="0.2">
      <c r="H924" s="3"/>
    </row>
    <row r="925" spans="8:8" x14ac:dyDescent="0.2">
      <c r="H925" s="3"/>
    </row>
    <row r="926" spans="8:8" x14ac:dyDescent="0.2">
      <c r="H926" s="3"/>
    </row>
    <row r="927" spans="8:8" x14ac:dyDescent="0.2">
      <c r="H927" s="3"/>
    </row>
    <row r="928" spans="8:8" x14ac:dyDescent="0.2">
      <c r="H928" s="3"/>
    </row>
    <row r="929" spans="8:8" x14ac:dyDescent="0.2">
      <c r="H929" s="3"/>
    </row>
    <row r="930" spans="8:8" x14ac:dyDescent="0.2">
      <c r="H930" s="3"/>
    </row>
    <row r="931" spans="8:8" x14ac:dyDescent="0.2">
      <c r="H931" s="3"/>
    </row>
    <row r="932" spans="8:8" x14ac:dyDescent="0.2">
      <c r="H932" s="3"/>
    </row>
    <row r="933" spans="8:8" x14ac:dyDescent="0.2">
      <c r="H933" s="3"/>
    </row>
    <row r="934" spans="8:8" x14ac:dyDescent="0.2">
      <c r="H934" s="3"/>
    </row>
    <row r="935" spans="8:8" x14ac:dyDescent="0.2">
      <c r="H935" s="3"/>
    </row>
    <row r="936" spans="8:8" x14ac:dyDescent="0.2">
      <c r="H936" s="3"/>
    </row>
    <row r="937" spans="8:8" x14ac:dyDescent="0.2">
      <c r="H937" s="3"/>
    </row>
    <row r="938" spans="8:8" x14ac:dyDescent="0.2">
      <c r="H938" s="3"/>
    </row>
    <row r="939" spans="8:8" x14ac:dyDescent="0.2">
      <c r="H939" s="3"/>
    </row>
    <row r="940" spans="8:8" x14ac:dyDescent="0.2">
      <c r="H940" s="3"/>
    </row>
    <row r="941" spans="8:8" x14ac:dyDescent="0.2">
      <c r="H941" s="3"/>
    </row>
    <row r="942" spans="8:8" x14ac:dyDescent="0.2">
      <c r="H942" s="3"/>
    </row>
    <row r="943" spans="8:8" x14ac:dyDescent="0.2">
      <c r="H943" s="3"/>
    </row>
    <row r="944" spans="8:8" x14ac:dyDescent="0.2">
      <c r="H944" s="3"/>
    </row>
    <row r="945" spans="8:8" x14ac:dyDescent="0.2">
      <c r="H945" s="3"/>
    </row>
    <row r="946" spans="8:8" x14ac:dyDescent="0.2">
      <c r="H946" s="3"/>
    </row>
    <row r="947" spans="8:8" x14ac:dyDescent="0.2">
      <c r="H947" s="3"/>
    </row>
    <row r="948" spans="8:8" x14ac:dyDescent="0.2">
      <c r="H948" s="3"/>
    </row>
    <row r="949" spans="8:8" x14ac:dyDescent="0.2">
      <c r="H949" s="3"/>
    </row>
    <row r="950" spans="8:8" x14ac:dyDescent="0.2">
      <c r="H950" s="3"/>
    </row>
    <row r="951" spans="8:8" x14ac:dyDescent="0.2">
      <c r="H951" s="3"/>
    </row>
    <row r="952" spans="8:8" x14ac:dyDescent="0.2">
      <c r="H952" s="3"/>
    </row>
    <row r="953" spans="8:8" x14ac:dyDescent="0.2">
      <c r="H953" s="3"/>
    </row>
    <row r="954" spans="8:8" x14ac:dyDescent="0.2">
      <c r="H954" s="3"/>
    </row>
    <row r="955" spans="8:8" x14ac:dyDescent="0.2">
      <c r="H955" s="3"/>
    </row>
    <row r="956" spans="8:8" x14ac:dyDescent="0.2">
      <c r="H956" s="3"/>
    </row>
    <row r="957" spans="8:8" x14ac:dyDescent="0.2">
      <c r="H957" s="3"/>
    </row>
    <row r="958" spans="8:8" x14ac:dyDescent="0.2">
      <c r="H958" s="3"/>
    </row>
    <row r="959" spans="8:8" x14ac:dyDescent="0.2">
      <c r="H959" s="3"/>
    </row>
    <row r="960" spans="8:8" x14ac:dyDescent="0.2">
      <c r="H960" s="3"/>
    </row>
    <row r="961" spans="8:8" x14ac:dyDescent="0.2">
      <c r="H961" s="3"/>
    </row>
    <row r="962" spans="8:8" x14ac:dyDescent="0.2">
      <c r="H962" s="3"/>
    </row>
    <row r="963" spans="8:8" x14ac:dyDescent="0.2">
      <c r="H963" s="3"/>
    </row>
    <row r="964" spans="8:8" x14ac:dyDescent="0.2">
      <c r="H964" s="3"/>
    </row>
    <row r="965" spans="8:8" x14ac:dyDescent="0.2">
      <c r="H965" s="3"/>
    </row>
    <row r="966" spans="8:8" x14ac:dyDescent="0.2">
      <c r="H966" s="3"/>
    </row>
    <row r="967" spans="8:8" x14ac:dyDescent="0.2">
      <c r="H967" s="3"/>
    </row>
    <row r="968" spans="8:8" x14ac:dyDescent="0.2">
      <c r="H968" s="3"/>
    </row>
    <row r="969" spans="8:8" x14ac:dyDescent="0.2">
      <c r="H969" s="3"/>
    </row>
    <row r="970" spans="8:8" x14ac:dyDescent="0.2">
      <c r="H970" s="3"/>
    </row>
    <row r="971" spans="8:8" x14ac:dyDescent="0.2">
      <c r="H971" s="3"/>
    </row>
    <row r="972" spans="8:8" x14ac:dyDescent="0.2">
      <c r="H972" s="3"/>
    </row>
    <row r="973" spans="8:8" x14ac:dyDescent="0.2">
      <c r="H973" s="3"/>
    </row>
    <row r="974" spans="8:8" x14ac:dyDescent="0.2">
      <c r="H974" s="3"/>
    </row>
    <row r="975" spans="8:8" x14ac:dyDescent="0.2">
      <c r="H975" s="3"/>
    </row>
    <row r="976" spans="8:8" x14ac:dyDescent="0.2">
      <c r="H976" s="3"/>
    </row>
    <row r="977" spans="8:8" x14ac:dyDescent="0.2">
      <c r="H977" s="3"/>
    </row>
    <row r="978" spans="8:8" x14ac:dyDescent="0.2">
      <c r="H978" s="3"/>
    </row>
    <row r="979" spans="8:8" x14ac:dyDescent="0.2">
      <c r="H979" s="3"/>
    </row>
    <row r="980" spans="8:8" x14ac:dyDescent="0.2">
      <c r="H980" s="3"/>
    </row>
    <row r="981" spans="8:8" x14ac:dyDescent="0.2">
      <c r="H981" s="3"/>
    </row>
    <row r="982" spans="8:8" x14ac:dyDescent="0.2">
      <c r="H982" s="3"/>
    </row>
    <row r="983" spans="8:8" x14ac:dyDescent="0.2">
      <c r="H983" s="3"/>
    </row>
    <row r="984" spans="8:8" x14ac:dyDescent="0.2">
      <c r="H984" s="3"/>
    </row>
    <row r="985" spans="8:8" x14ac:dyDescent="0.2">
      <c r="H985" s="3"/>
    </row>
    <row r="986" spans="8:8" x14ac:dyDescent="0.2">
      <c r="H986" s="3"/>
    </row>
    <row r="987" spans="8:8" x14ac:dyDescent="0.2">
      <c r="H987" s="3"/>
    </row>
    <row r="988" spans="8:8" x14ac:dyDescent="0.2">
      <c r="H988" s="3"/>
    </row>
    <row r="989" spans="8:8" x14ac:dyDescent="0.2">
      <c r="H989" s="3"/>
    </row>
    <row r="990" spans="8:8" x14ac:dyDescent="0.2">
      <c r="H990" s="3"/>
    </row>
    <row r="991" spans="8:8" x14ac:dyDescent="0.2">
      <c r="H991" s="3"/>
    </row>
    <row r="992" spans="8:8" x14ac:dyDescent="0.2">
      <c r="H992" s="3"/>
    </row>
    <row r="993" spans="8:8" x14ac:dyDescent="0.2">
      <c r="H993" s="3"/>
    </row>
    <row r="994" spans="8:8" x14ac:dyDescent="0.2">
      <c r="H994" s="3"/>
    </row>
    <row r="995" spans="8:8" x14ac:dyDescent="0.2">
      <c r="H995" s="3"/>
    </row>
    <row r="996" spans="8:8" x14ac:dyDescent="0.2">
      <c r="H996" s="3"/>
    </row>
    <row r="997" spans="8:8" x14ac:dyDescent="0.2">
      <c r="H997" s="3"/>
    </row>
    <row r="998" spans="8:8" x14ac:dyDescent="0.2">
      <c r="H998" s="3"/>
    </row>
    <row r="999" spans="8:8" x14ac:dyDescent="0.2">
      <c r="H999" s="3"/>
    </row>
    <row r="1000" spans="8:8" x14ac:dyDescent="0.2">
      <c r="H1000" s="3"/>
    </row>
    <row r="1001" spans="8:8" x14ac:dyDescent="0.2">
      <c r="H1001" s="3"/>
    </row>
    <row r="1002" spans="8:8" x14ac:dyDescent="0.2">
      <c r="H1002" s="3"/>
    </row>
    <row r="1003" spans="8:8" x14ac:dyDescent="0.2">
      <c r="H1003" s="3"/>
    </row>
    <row r="1004" spans="8:8" x14ac:dyDescent="0.2">
      <c r="H1004" s="3"/>
    </row>
    <row r="1005" spans="8:8" x14ac:dyDescent="0.2">
      <c r="H1005" s="3"/>
    </row>
    <row r="1006" spans="8:8" x14ac:dyDescent="0.2">
      <c r="H1006" s="3"/>
    </row>
    <row r="1007" spans="8:8" x14ac:dyDescent="0.2">
      <c r="H1007" s="3"/>
    </row>
    <row r="1008" spans="8:8" x14ac:dyDescent="0.2">
      <c r="H1008" s="3"/>
    </row>
    <row r="1009" spans="8:8" x14ac:dyDescent="0.2">
      <c r="H1009" s="3"/>
    </row>
    <row r="1010" spans="8:8" x14ac:dyDescent="0.2">
      <c r="H1010" s="3"/>
    </row>
    <row r="1011" spans="8:8" x14ac:dyDescent="0.2">
      <c r="H1011" s="3"/>
    </row>
    <row r="1012" spans="8:8" x14ac:dyDescent="0.2">
      <c r="H1012" s="3"/>
    </row>
    <row r="1013" spans="8:8" x14ac:dyDescent="0.2">
      <c r="H1013" s="3"/>
    </row>
    <row r="1014" spans="8:8" x14ac:dyDescent="0.2">
      <c r="H1014" s="3"/>
    </row>
    <row r="1015" spans="8:8" x14ac:dyDescent="0.2">
      <c r="H1015" s="3"/>
    </row>
    <row r="1016" spans="8:8" x14ac:dyDescent="0.2">
      <c r="H1016" s="3"/>
    </row>
    <row r="1017" spans="8:8" x14ac:dyDescent="0.2">
      <c r="H1017" s="3"/>
    </row>
    <row r="1018" spans="8:8" x14ac:dyDescent="0.2">
      <c r="H1018" s="3"/>
    </row>
    <row r="1019" spans="8:8" x14ac:dyDescent="0.2">
      <c r="H1019" s="3"/>
    </row>
    <row r="1020" spans="8:8" x14ac:dyDescent="0.2">
      <c r="H1020" s="3"/>
    </row>
    <row r="1021" spans="8:8" x14ac:dyDescent="0.2">
      <c r="H1021" s="3"/>
    </row>
    <row r="1022" spans="8:8" x14ac:dyDescent="0.2">
      <c r="H1022" s="3"/>
    </row>
    <row r="1023" spans="8:8" x14ac:dyDescent="0.2">
      <c r="H1023" s="3"/>
    </row>
    <row r="1024" spans="8:8" x14ac:dyDescent="0.2">
      <c r="H1024" s="3"/>
    </row>
    <row r="1025" spans="8:8" x14ac:dyDescent="0.2">
      <c r="H1025" s="3"/>
    </row>
    <row r="1026" spans="8:8" x14ac:dyDescent="0.2">
      <c r="H1026" s="3"/>
    </row>
    <row r="1027" spans="8:8" x14ac:dyDescent="0.2">
      <c r="H1027" s="3"/>
    </row>
    <row r="1028" spans="8:8" x14ac:dyDescent="0.2">
      <c r="H1028" s="3"/>
    </row>
    <row r="1029" spans="8:8" x14ac:dyDescent="0.2">
      <c r="H1029" s="3"/>
    </row>
    <row r="1030" spans="8:8" x14ac:dyDescent="0.2">
      <c r="H1030" s="3"/>
    </row>
    <row r="1031" spans="8:8" x14ac:dyDescent="0.2">
      <c r="H1031" s="3"/>
    </row>
    <row r="1032" spans="8:8" x14ac:dyDescent="0.2">
      <c r="H1032" s="3"/>
    </row>
    <row r="1033" spans="8:8" x14ac:dyDescent="0.2">
      <c r="H1033" s="3"/>
    </row>
    <row r="1034" spans="8:8" x14ac:dyDescent="0.2">
      <c r="H1034" s="3"/>
    </row>
    <row r="1035" spans="8:8" x14ac:dyDescent="0.2">
      <c r="H1035" s="3"/>
    </row>
    <row r="1036" spans="8:8" x14ac:dyDescent="0.2">
      <c r="H1036" s="3"/>
    </row>
    <row r="1037" spans="8:8" x14ac:dyDescent="0.2">
      <c r="H1037" s="3"/>
    </row>
    <row r="1038" spans="8:8" x14ac:dyDescent="0.2">
      <c r="H1038" s="3"/>
    </row>
    <row r="1039" spans="8:8" x14ac:dyDescent="0.2">
      <c r="H1039" s="3"/>
    </row>
    <row r="1040" spans="8:8" x14ac:dyDescent="0.2">
      <c r="H1040" s="3"/>
    </row>
    <row r="1041" spans="8:8" x14ac:dyDescent="0.2">
      <c r="H1041" s="3"/>
    </row>
    <row r="1042" spans="8:8" x14ac:dyDescent="0.2">
      <c r="H1042" s="3"/>
    </row>
    <row r="1043" spans="8:8" x14ac:dyDescent="0.2">
      <c r="H1043" s="3"/>
    </row>
    <row r="1044" spans="8:8" x14ac:dyDescent="0.2">
      <c r="H1044" s="3"/>
    </row>
    <row r="1045" spans="8:8" x14ac:dyDescent="0.2">
      <c r="H1045" s="3"/>
    </row>
    <row r="1046" spans="8:8" x14ac:dyDescent="0.2">
      <c r="H1046" s="3"/>
    </row>
    <row r="1047" spans="8:8" x14ac:dyDescent="0.2">
      <c r="H1047" s="3"/>
    </row>
    <row r="1048" spans="8:8" x14ac:dyDescent="0.2">
      <c r="H1048" s="3"/>
    </row>
    <row r="1049" spans="8:8" x14ac:dyDescent="0.2">
      <c r="H1049" s="3"/>
    </row>
    <row r="1050" spans="8:8" x14ac:dyDescent="0.2">
      <c r="H1050" s="3"/>
    </row>
    <row r="1051" spans="8:8" x14ac:dyDescent="0.2">
      <c r="H1051" s="3"/>
    </row>
    <row r="1052" spans="8:8" x14ac:dyDescent="0.2">
      <c r="H1052" s="3"/>
    </row>
    <row r="1053" spans="8:8" x14ac:dyDescent="0.2">
      <c r="H1053" s="3"/>
    </row>
    <row r="1054" spans="8:8" x14ac:dyDescent="0.2">
      <c r="H1054" s="3"/>
    </row>
    <row r="1055" spans="8:8" x14ac:dyDescent="0.2">
      <c r="H1055" s="3"/>
    </row>
    <row r="1056" spans="8:8" x14ac:dyDescent="0.2">
      <c r="H1056" s="3"/>
    </row>
    <row r="1057" spans="8:8" x14ac:dyDescent="0.2">
      <c r="H1057" s="3"/>
    </row>
    <row r="1058" spans="8:8" x14ac:dyDescent="0.2">
      <c r="H1058" s="3"/>
    </row>
    <row r="1059" spans="8:8" x14ac:dyDescent="0.2">
      <c r="H1059" s="3"/>
    </row>
    <row r="1060" spans="8:8" x14ac:dyDescent="0.2">
      <c r="H1060" s="3"/>
    </row>
    <row r="1061" spans="8:8" x14ac:dyDescent="0.2">
      <c r="H1061" s="3"/>
    </row>
    <row r="1062" spans="8:8" x14ac:dyDescent="0.2">
      <c r="H1062" s="3"/>
    </row>
    <row r="1063" spans="8:8" x14ac:dyDescent="0.2">
      <c r="H1063" s="3"/>
    </row>
    <row r="1064" spans="8:8" x14ac:dyDescent="0.2">
      <c r="H1064" s="3"/>
    </row>
    <row r="1065" spans="8:8" x14ac:dyDescent="0.2">
      <c r="H1065" s="3"/>
    </row>
    <row r="1066" spans="8:8" x14ac:dyDescent="0.2">
      <c r="H1066" s="3"/>
    </row>
    <row r="1067" spans="8:8" x14ac:dyDescent="0.2">
      <c r="H1067" s="3"/>
    </row>
    <row r="1068" spans="8:8" x14ac:dyDescent="0.2">
      <c r="H1068" s="3"/>
    </row>
    <row r="1069" spans="8:8" x14ac:dyDescent="0.2">
      <c r="H1069" s="3"/>
    </row>
    <row r="1070" spans="8:8" x14ac:dyDescent="0.2">
      <c r="H1070" s="3"/>
    </row>
    <row r="1071" spans="8:8" x14ac:dyDescent="0.2">
      <c r="H1071" s="3"/>
    </row>
    <row r="1072" spans="8:8" x14ac:dyDescent="0.2">
      <c r="H1072" s="3"/>
    </row>
    <row r="1073" spans="8:8" x14ac:dyDescent="0.2">
      <c r="H1073" s="3"/>
    </row>
    <row r="1074" spans="8:8" x14ac:dyDescent="0.2">
      <c r="H1074" s="3"/>
    </row>
    <row r="1075" spans="8:8" x14ac:dyDescent="0.2">
      <c r="H1075" s="3"/>
    </row>
    <row r="1076" spans="8:8" x14ac:dyDescent="0.2">
      <c r="H1076" s="3"/>
    </row>
    <row r="1077" spans="8:8" x14ac:dyDescent="0.2">
      <c r="H1077" s="3"/>
    </row>
    <row r="1078" spans="8:8" x14ac:dyDescent="0.2">
      <c r="H1078" s="3"/>
    </row>
    <row r="1079" spans="8:8" x14ac:dyDescent="0.2">
      <c r="H1079" s="3"/>
    </row>
    <row r="1080" spans="8:8" x14ac:dyDescent="0.2">
      <c r="H1080" s="3"/>
    </row>
    <row r="1081" spans="8:8" x14ac:dyDescent="0.2">
      <c r="H1081" s="3"/>
    </row>
    <row r="1082" spans="8:8" x14ac:dyDescent="0.2">
      <c r="H1082" s="3"/>
    </row>
    <row r="1083" spans="8:8" x14ac:dyDescent="0.2">
      <c r="H1083" s="3"/>
    </row>
    <row r="1084" spans="8:8" x14ac:dyDescent="0.2">
      <c r="H1084" s="3"/>
    </row>
    <row r="1085" spans="8:8" x14ac:dyDescent="0.2">
      <c r="H1085" s="3"/>
    </row>
    <row r="1086" spans="8:8" x14ac:dyDescent="0.2">
      <c r="H1086" s="3"/>
    </row>
    <row r="1087" spans="8:8" x14ac:dyDescent="0.2">
      <c r="H1087" s="3"/>
    </row>
    <row r="1088" spans="8:8" x14ac:dyDescent="0.2">
      <c r="H1088" s="3"/>
    </row>
    <row r="1089" spans="8:8" x14ac:dyDescent="0.2">
      <c r="H1089" s="3"/>
    </row>
    <row r="1090" spans="8:8" x14ac:dyDescent="0.2">
      <c r="H1090" s="3"/>
    </row>
    <row r="1091" spans="8:8" x14ac:dyDescent="0.2">
      <c r="H1091" s="3"/>
    </row>
    <row r="1092" spans="8:8" x14ac:dyDescent="0.2">
      <c r="H1092" s="3"/>
    </row>
    <row r="1093" spans="8:8" x14ac:dyDescent="0.2">
      <c r="H1093" s="3"/>
    </row>
    <row r="1094" spans="8:8" x14ac:dyDescent="0.2">
      <c r="H1094" s="3"/>
    </row>
    <row r="1095" spans="8:8" x14ac:dyDescent="0.2">
      <c r="H1095" s="3"/>
    </row>
    <row r="1096" spans="8:8" x14ac:dyDescent="0.2">
      <c r="H1096" s="3"/>
    </row>
    <row r="1097" spans="8:8" x14ac:dyDescent="0.2">
      <c r="H1097" s="3"/>
    </row>
    <row r="1098" spans="8:8" x14ac:dyDescent="0.2">
      <c r="H1098" s="3"/>
    </row>
    <row r="1099" spans="8:8" x14ac:dyDescent="0.2">
      <c r="H1099" s="3"/>
    </row>
    <row r="1100" spans="8:8" x14ac:dyDescent="0.2">
      <c r="H1100" s="3"/>
    </row>
    <row r="1101" spans="8:8" x14ac:dyDescent="0.2">
      <c r="H1101" s="3"/>
    </row>
    <row r="1102" spans="8:8" x14ac:dyDescent="0.2">
      <c r="H1102" s="3"/>
    </row>
    <row r="1103" spans="8:8" x14ac:dyDescent="0.2">
      <c r="H1103" s="3"/>
    </row>
    <row r="1104" spans="8:8" x14ac:dyDescent="0.2">
      <c r="H1104" s="3"/>
    </row>
    <row r="1105" spans="8:8" x14ac:dyDescent="0.2">
      <c r="H1105" s="3"/>
    </row>
    <row r="1106" spans="8:8" x14ac:dyDescent="0.2">
      <c r="H1106" s="3"/>
    </row>
    <row r="1107" spans="8:8" x14ac:dyDescent="0.2">
      <c r="H1107" s="3"/>
    </row>
    <row r="1108" spans="8:8" x14ac:dyDescent="0.2">
      <c r="H1108" s="3"/>
    </row>
    <row r="1109" spans="8:8" x14ac:dyDescent="0.2">
      <c r="H1109" s="3"/>
    </row>
    <row r="1110" spans="8:8" x14ac:dyDescent="0.2">
      <c r="H1110" s="3"/>
    </row>
    <row r="1111" spans="8:8" x14ac:dyDescent="0.2">
      <c r="H1111" s="3"/>
    </row>
    <row r="1112" spans="8:8" x14ac:dyDescent="0.2">
      <c r="H1112" s="3"/>
    </row>
    <row r="1113" spans="8:8" x14ac:dyDescent="0.2">
      <c r="H1113" s="3"/>
    </row>
    <row r="1114" spans="8:8" x14ac:dyDescent="0.2">
      <c r="H1114" s="3"/>
    </row>
    <row r="1115" spans="8:8" x14ac:dyDescent="0.2">
      <c r="H1115" s="3"/>
    </row>
    <row r="1116" spans="8:8" x14ac:dyDescent="0.2">
      <c r="H1116" s="3"/>
    </row>
    <row r="1117" spans="8:8" x14ac:dyDescent="0.2">
      <c r="H1117" s="3"/>
    </row>
    <row r="1118" spans="8:8" x14ac:dyDescent="0.2">
      <c r="H1118" s="3"/>
    </row>
    <row r="1119" spans="8:8" x14ac:dyDescent="0.2">
      <c r="H1119" s="3"/>
    </row>
    <row r="1120" spans="8:8" x14ac:dyDescent="0.2">
      <c r="H1120" s="3"/>
    </row>
    <row r="1121" spans="8:8" x14ac:dyDescent="0.2">
      <c r="H1121" s="3"/>
    </row>
    <row r="1122" spans="8:8" x14ac:dyDescent="0.2">
      <c r="H1122" s="3"/>
    </row>
    <row r="1123" spans="8:8" x14ac:dyDescent="0.2">
      <c r="H1123" s="3"/>
    </row>
    <row r="1124" spans="8:8" x14ac:dyDescent="0.2">
      <c r="H1124" s="3"/>
    </row>
    <row r="1125" spans="8:8" x14ac:dyDescent="0.2">
      <c r="H1125" s="3"/>
    </row>
    <row r="1126" spans="8:8" x14ac:dyDescent="0.2">
      <c r="H1126" s="3"/>
    </row>
    <row r="1127" spans="8:8" x14ac:dyDescent="0.2">
      <c r="H1127" s="3"/>
    </row>
    <row r="1128" spans="8:8" x14ac:dyDescent="0.2">
      <c r="H1128" s="3"/>
    </row>
    <row r="1129" spans="8:8" x14ac:dyDescent="0.2">
      <c r="H1129" s="3"/>
    </row>
    <row r="1130" spans="8:8" x14ac:dyDescent="0.2">
      <c r="H1130" s="3"/>
    </row>
    <row r="1131" spans="8:8" x14ac:dyDescent="0.2">
      <c r="H1131" s="3"/>
    </row>
    <row r="1132" spans="8:8" x14ac:dyDescent="0.2">
      <c r="H1132" s="3"/>
    </row>
    <row r="1133" spans="8:8" x14ac:dyDescent="0.2">
      <c r="H1133" s="3"/>
    </row>
    <row r="1134" spans="8:8" x14ac:dyDescent="0.2">
      <c r="H1134" s="3"/>
    </row>
    <row r="1135" spans="8:8" x14ac:dyDescent="0.2">
      <c r="H1135" s="3"/>
    </row>
    <row r="1136" spans="8:8" x14ac:dyDescent="0.2">
      <c r="H1136" s="3"/>
    </row>
    <row r="1137" spans="8:8" x14ac:dyDescent="0.2">
      <c r="H1137" s="3"/>
    </row>
    <row r="1138" spans="8:8" x14ac:dyDescent="0.2">
      <c r="H1138" s="3"/>
    </row>
    <row r="1139" spans="8:8" x14ac:dyDescent="0.2">
      <c r="H1139" s="3"/>
    </row>
    <row r="1140" spans="8:8" x14ac:dyDescent="0.2">
      <c r="H1140" s="3"/>
    </row>
    <row r="1141" spans="8:8" x14ac:dyDescent="0.2">
      <c r="H1141" s="3"/>
    </row>
    <row r="1142" spans="8:8" x14ac:dyDescent="0.2">
      <c r="H1142" s="3"/>
    </row>
    <row r="1143" spans="8:8" x14ac:dyDescent="0.2">
      <c r="H1143" s="3"/>
    </row>
    <row r="1144" spans="8:8" x14ac:dyDescent="0.2">
      <c r="H1144" s="3"/>
    </row>
    <row r="1145" spans="8:8" x14ac:dyDescent="0.2">
      <c r="H1145" s="3"/>
    </row>
    <row r="1146" spans="8:8" x14ac:dyDescent="0.2">
      <c r="H1146" s="3"/>
    </row>
    <row r="1147" spans="8:8" x14ac:dyDescent="0.2">
      <c r="H1147" s="3"/>
    </row>
    <row r="1148" spans="8:8" x14ac:dyDescent="0.2">
      <c r="H1148" s="3"/>
    </row>
    <row r="1149" spans="8:8" x14ac:dyDescent="0.2">
      <c r="H1149" s="3"/>
    </row>
    <row r="1150" spans="8:8" x14ac:dyDescent="0.2">
      <c r="H1150" s="3"/>
    </row>
    <row r="1151" spans="8:8" x14ac:dyDescent="0.2">
      <c r="H1151" s="3"/>
    </row>
    <row r="1152" spans="8:8" x14ac:dyDescent="0.2">
      <c r="H1152" s="3"/>
    </row>
    <row r="1153" spans="8:8" x14ac:dyDescent="0.2">
      <c r="H1153" s="3"/>
    </row>
    <row r="1154" spans="8:8" x14ac:dyDescent="0.2">
      <c r="H1154" s="3"/>
    </row>
    <row r="1155" spans="8:8" x14ac:dyDescent="0.2">
      <c r="H1155" s="3"/>
    </row>
    <row r="1156" spans="8:8" x14ac:dyDescent="0.2">
      <c r="H1156" s="3"/>
    </row>
    <row r="1157" spans="8:8" x14ac:dyDescent="0.2">
      <c r="H1157" s="3"/>
    </row>
    <row r="1158" spans="8:8" x14ac:dyDescent="0.2">
      <c r="H1158" s="3"/>
    </row>
    <row r="1159" spans="8:8" x14ac:dyDescent="0.2">
      <c r="H1159" s="3"/>
    </row>
    <row r="1160" spans="8:8" x14ac:dyDescent="0.2">
      <c r="H1160" s="3"/>
    </row>
    <row r="1161" spans="8:8" x14ac:dyDescent="0.2">
      <c r="H1161" s="3"/>
    </row>
    <row r="1162" spans="8:8" x14ac:dyDescent="0.2">
      <c r="H1162" s="3"/>
    </row>
    <row r="1163" spans="8:8" x14ac:dyDescent="0.2">
      <c r="H1163" s="3"/>
    </row>
    <row r="1164" spans="8:8" x14ac:dyDescent="0.2">
      <c r="H1164" s="3"/>
    </row>
    <row r="1165" spans="8:8" x14ac:dyDescent="0.2">
      <c r="H1165" s="3"/>
    </row>
    <row r="1166" spans="8:8" x14ac:dyDescent="0.2">
      <c r="H1166" s="3"/>
    </row>
    <row r="1167" spans="8:8" x14ac:dyDescent="0.2">
      <c r="H1167" s="3"/>
    </row>
    <row r="1168" spans="8:8" x14ac:dyDescent="0.2">
      <c r="H1168" s="3"/>
    </row>
    <row r="1169" spans="8:8" x14ac:dyDescent="0.2">
      <c r="H1169" s="3"/>
    </row>
    <row r="1170" spans="8:8" x14ac:dyDescent="0.2">
      <c r="H1170" s="3"/>
    </row>
    <row r="1171" spans="8:8" x14ac:dyDescent="0.2">
      <c r="H1171" s="3"/>
    </row>
    <row r="1172" spans="8:8" x14ac:dyDescent="0.2">
      <c r="H1172" s="3"/>
    </row>
    <row r="1173" spans="8:8" x14ac:dyDescent="0.2">
      <c r="H1173" s="3"/>
    </row>
    <row r="1174" spans="8:8" x14ac:dyDescent="0.2">
      <c r="H1174" s="3"/>
    </row>
    <row r="1175" spans="8:8" x14ac:dyDescent="0.2">
      <c r="H1175" s="3"/>
    </row>
    <row r="1176" spans="8:8" x14ac:dyDescent="0.2">
      <c r="H1176" s="3"/>
    </row>
    <row r="1177" spans="8:8" x14ac:dyDescent="0.2">
      <c r="H1177" s="3"/>
    </row>
    <row r="1178" spans="8:8" x14ac:dyDescent="0.2">
      <c r="H1178" s="3"/>
    </row>
    <row r="1179" spans="8:8" x14ac:dyDescent="0.2">
      <c r="H1179" s="3"/>
    </row>
    <row r="1180" spans="8:8" x14ac:dyDescent="0.2">
      <c r="H1180" s="3"/>
    </row>
    <row r="1181" spans="8:8" x14ac:dyDescent="0.2">
      <c r="H1181" s="3"/>
    </row>
    <row r="1182" spans="8:8" x14ac:dyDescent="0.2">
      <c r="H1182" s="3"/>
    </row>
    <row r="1183" spans="8:8" x14ac:dyDescent="0.2">
      <c r="H1183" s="3"/>
    </row>
    <row r="1184" spans="8:8" x14ac:dyDescent="0.2">
      <c r="H1184" s="3"/>
    </row>
    <row r="1185" spans="8:8" x14ac:dyDescent="0.2">
      <c r="H1185" s="3"/>
    </row>
    <row r="1186" spans="8:8" x14ac:dyDescent="0.2">
      <c r="H1186" s="3"/>
    </row>
    <row r="1187" spans="8:8" x14ac:dyDescent="0.2">
      <c r="H1187" s="3"/>
    </row>
    <row r="1188" spans="8:8" x14ac:dyDescent="0.2">
      <c r="H1188" s="3"/>
    </row>
    <row r="1189" spans="8:8" x14ac:dyDescent="0.2">
      <c r="H1189" s="3"/>
    </row>
    <row r="1190" spans="8:8" x14ac:dyDescent="0.2">
      <c r="H1190" s="3"/>
    </row>
    <row r="1191" spans="8:8" x14ac:dyDescent="0.2">
      <c r="H1191" s="3"/>
    </row>
    <row r="1192" spans="8:8" x14ac:dyDescent="0.2">
      <c r="H1192" s="3"/>
    </row>
    <row r="1193" spans="8:8" x14ac:dyDescent="0.2">
      <c r="H1193" s="3"/>
    </row>
    <row r="1194" spans="8:8" x14ac:dyDescent="0.2">
      <c r="H1194" s="3"/>
    </row>
    <row r="1195" spans="8:8" x14ac:dyDescent="0.2">
      <c r="H1195" s="3"/>
    </row>
    <row r="1196" spans="8:8" x14ac:dyDescent="0.2">
      <c r="H1196" s="3"/>
    </row>
    <row r="1197" spans="8:8" x14ac:dyDescent="0.2">
      <c r="H1197" s="3"/>
    </row>
    <row r="1198" spans="8:8" x14ac:dyDescent="0.2">
      <c r="H1198" s="3"/>
    </row>
    <row r="1199" spans="8:8" x14ac:dyDescent="0.2">
      <c r="H1199" s="3"/>
    </row>
    <row r="1200" spans="8:8" x14ac:dyDescent="0.2">
      <c r="H1200" s="3"/>
    </row>
    <row r="1201" spans="8:8" x14ac:dyDescent="0.2">
      <c r="H1201" s="3"/>
    </row>
    <row r="1202" spans="8:8" x14ac:dyDescent="0.2">
      <c r="H1202" s="3"/>
    </row>
    <row r="1203" spans="8:8" x14ac:dyDescent="0.2">
      <c r="H1203" s="3"/>
    </row>
    <row r="1204" spans="8:8" x14ac:dyDescent="0.2">
      <c r="H1204" s="3"/>
    </row>
    <row r="1205" spans="8:8" x14ac:dyDescent="0.2">
      <c r="H1205" s="3"/>
    </row>
    <row r="1206" spans="8:8" x14ac:dyDescent="0.2">
      <c r="H1206" s="3"/>
    </row>
    <row r="1207" spans="8:8" x14ac:dyDescent="0.2">
      <c r="H1207" s="3"/>
    </row>
    <row r="1208" spans="8:8" x14ac:dyDescent="0.2">
      <c r="H1208" s="3"/>
    </row>
    <row r="1209" spans="8:8" x14ac:dyDescent="0.2">
      <c r="H1209" s="3"/>
    </row>
    <row r="1210" spans="8:8" x14ac:dyDescent="0.2">
      <c r="H1210" s="3"/>
    </row>
    <row r="1211" spans="8:8" x14ac:dyDescent="0.2">
      <c r="H1211" s="3"/>
    </row>
    <row r="1212" spans="8:8" x14ac:dyDescent="0.2">
      <c r="H1212" s="3"/>
    </row>
    <row r="1213" spans="8:8" x14ac:dyDescent="0.2">
      <c r="H1213" s="3"/>
    </row>
    <row r="1214" spans="8:8" x14ac:dyDescent="0.2">
      <c r="H1214" s="3"/>
    </row>
    <row r="1215" spans="8:8" x14ac:dyDescent="0.2">
      <c r="H1215" s="3"/>
    </row>
    <row r="1216" spans="8:8" x14ac:dyDescent="0.2">
      <c r="H1216" s="3"/>
    </row>
    <row r="1217" spans="8:8" x14ac:dyDescent="0.2">
      <c r="H1217" s="3"/>
    </row>
    <row r="1218" spans="8:8" x14ac:dyDescent="0.2">
      <c r="H1218" s="3"/>
    </row>
    <row r="1219" spans="8:8" x14ac:dyDescent="0.2">
      <c r="H1219" s="3"/>
    </row>
    <row r="1220" spans="8:8" x14ac:dyDescent="0.2">
      <c r="H1220" s="3"/>
    </row>
    <row r="1221" spans="8:8" x14ac:dyDescent="0.2">
      <c r="H1221" s="3"/>
    </row>
    <row r="1222" spans="8:8" x14ac:dyDescent="0.2">
      <c r="H1222" s="3"/>
    </row>
    <row r="1223" spans="8:8" x14ac:dyDescent="0.2">
      <c r="H1223" s="3"/>
    </row>
    <row r="1224" spans="8:8" x14ac:dyDescent="0.2">
      <c r="H1224" s="3"/>
    </row>
    <row r="1225" spans="8:8" x14ac:dyDescent="0.2">
      <c r="H1225" s="3"/>
    </row>
    <row r="1226" spans="8:8" x14ac:dyDescent="0.2">
      <c r="H1226" s="3"/>
    </row>
    <row r="1227" spans="8:8" x14ac:dyDescent="0.2">
      <c r="H1227" s="3"/>
    </row>
    <row r="1228" spans="8:8" x14ac:dyDescent="0.2">
      <c r="H1228" s="3"/>
    </row>
    <row r="1229" spans="8:8" x14ac:dyDescent="0.2">
      <c r="H1229" s="3"/>
    </row>
    <row r="1230" spans="8:8" x14ac:dyDescent="0.2">
      <c r="H1230" s="3"/>
    </row>
    <row r="1231" spans="8:8" x14ac:dyDescent="0.2">
      <c r="H1231" s="3"/>
    </row>
    <row r="1232" spans="8:8" x14ac:dyDescent="0.2">
      <c r="H1232" s="3"/>
    </row>
    <row r="1233" spans="8:8" x14ac:dyDescent="0.2">
      <c r="H1233" s="3"/>
    </row>
    <row r="1234" spans="8:8" x14ac:dyDescent="0.2">
      <c r="H1234" s="3"/>
    </row>
    <row r="1235" spans="8:8" x14ac:dyDescent="0.2">
      <c r="H1235" s="3"/>
    </row>
    <row r="1236" spans="8:8" x14ac:dyDescent="0.2">
      <c r="H1236" s="3"/>
    </row>
    <row r="1237" spans="8:8" x14ac:dyDescent="0.2">
      <c r="H1237" s="3"/>
    </row>
    <row r="1238" spans="8:8" x14ac:dyDescent="0.2">
      <c r="H1238" s="3"/>
    </row>
    <row r="1239" spans="8:8" x14ac:dyDescent="0.2">
      <c r="H1239" s="3"/>
    </row>
    <row r="1240" spans="8:8" x14ac:dyDescent="0.2">
      <c r="H1240" s="3"/>
    </row>
    <row r="1241" spans="8:8" x14ac:dyDescent="0.2">
      <c r="H1241" s="3"/>
    </row>
    <row r="1242" spans="8:8" x14ac:dyDescent="0.2">
      <c r="H1242" s="3"/>
    </row>
    <row r="1243" spans="8:8" x14ac:dyDescent="0.2">
      <c r="H1243" s="3"/>
    </row>
    <row r="1244" spans="8:8" x14ac:dyDescent="0.2">
      <c r="H1244" s="3"/>
    </row>
    <row r="1245" spans="8:8" x14ac:dyDescent="0.2">
      <c r="H1245" s="3"/>
    </row>
    <row r="1246" spans="8:8" x14ac:dyDescent="0.2">
      <c r="H1246" s="3"/>
    </row>
    <row r="1247" spans="8:8" x14ac:dyDescent="0.2">
      <c r="H1247" s="3"/>
    </row>
    <row r="1248" spans="8:8" x14ac:dyDescent="0.2">
      <c r="H1248" s="3"/>
    </row>
    <row r="1249" spans="8:8" x14ac:dyDescent="0.2">
      <c r="H1249" s="3"/>
    </row>
    <row r="1250" spans="8:8" x14ac:dyDescent="0.2">
      <c r="H1250" s="3"/>
    </row>
    <row r="1251" spans="8:8" x14ac:dyDescent="0.2">
      <c r="H1251" s="3"/>
    </row>
    <row r="1252" spans="8:8" x14ac:dyDescent="0.2">
      <c r="H1252" s="3"/>
    </row>
    <row r="1253" spans="8:8" x14ac:dyDescent="0.2">
      <c r="H1253" s="3"/>
    </row>
    <row r="1254" spans="8:8" x14ac:dyDescent="0.2">
      <c r="H1254" s="3"/>
    </row>
    <row r="1255" spans="8:8" x14ac:dyDescent="0.2">
      <c r="H1255" s="3"/>
    </row>
    <row r="1256" spans="8:8" x14ac:dyDescent="0.2">
      <c r="H1256" s="3"/>
    </row>
    <row r="1257" spans="8:8" x14ac:dyDescent="0.2">
      <c r="H1257" s="3"/>
    </row>
    <row r="1258" spans="8:8" x14ac:dyDescent="0.2">
      <c r="H1258" s="3"/>
    </row>
    <row r="1259" spans="8:8" x14ac:dyDescent="0.2">
      <c r="H1259" s="3"/>
    </row>
    <row r="1260" spans="8:8" x14ac:dyDescent="0.2">
      <c r="H1260" s="3"/>
    </row>
    <row r="1261" spans="8:8" x14ac:dyDescent="0.2">
      <c r="H1261" s="3"/>
    </row>
    <row r="1262" spans="8:8" x14ac:dyDescent="0.2">
      <c r="H1262" s="3"/>
    </row>
    <row r="1263" spans="8:8" x14ac:dyDescent="0.2">
      <c r="H1263" s="3"/>
    </row>
    <row r="1264" spans="8:8" x14ac:dyDescent="0.2">
      <c r="H1264" s="3"/>
    </row>
    <row r="1265" spans="8:8" x14ac:dyDescent="0.2">
      <c r="H1265" s="3"/>
    </row>
    <row r="1266" spans="8:8" x14ac:dyDescent="0.2">
      <c r="H1266" s="3"/>
    </row>
    <row r="1267" spans="8:8" x14ac:dyDescent="0.2">
      <c r="H1267" s="3"/>
    </row>
    <row r="1268" spans="8:8" x14ac:dyDescent="0.2">
      <c r="H1268" s="3"/>
    </row>
    <row r="1269" spans="8:8" x14ac:dyDescent="0.2">
      <c r="H1269" s="3"/>
    </row>
    <row r="1270" spans="8:8" x14ac:dyDescent="0.2">
      <c r="H1270" s="3"/>
    </row>
    <row r="1271" spans="8:8" x14ac:dyDescent="0.2">
      <c r="H1271" s="3"/>
    </row>
    <row r="1272" spans="8:8" x14ac:dyDescent="0.2">
      <c r="H1272" s="3"/>
    </row>
    <row r="1273" spans="8:8" x14ac:dyDescent="0.2">
      <c r="H1273" s="3"/>
    </row>
    <row r="1274" spans="8:8" x14ac:dyDescent="0.2">
      <c r="H1274" s="3"/>
    </row>
    <row r="1275" spans="8:8" x14ac:dyDescent="0.2">
      <c r="H1275" s="3"/>
    </row>
    <row r="1276" spans="8:8" x14ac:dyDescent="0.2">
      <c r="H1276" s="3"/>
    </row>
    <row r="1277" spans="8:8" x14ac:dyDescent="0.2">
      <c r="H1277" s="3"/>
    </row>
    <row r="1278" spans="8:8" x14ac:dyDescent="0.2">
      <c r="H1278" s="3"/>
    </row>
    <row r="1279" spans="8:8" x14ac:dyDescent="0.2">
      <c r="H1279" s="3"/>
    </row>
    <row r="1280" spans="8:8" x14ac:dyDescent="0.2">
      <c r="H1280" s="3"/>
    </row>
    <row r="1281" spans="8:8" x14ac:dyDescent="0.2">
      <c r="H1281" s="3"/>
    </row>
    <row r="1282" spans="8:8" x14ac:dyDescent="0.2">
      <c r="H1282" s="3"/>
    </row>
    <row r="1283" spans="8:8" x14ac:dyDescent="0.2">
      <c r="H1283" s="3"/>
    </row>
    <row r="1284" spans="8:8" x14ac:dyDescent="0.2">
      <c r="H1284" s="3"/>
    </row>
    <row r="1285" spans="8:8" x14ac:dyDescent="0.2">
      <c r="H1285" s="3"/>
    </row>
    <row r="1286" spans="8:8" x14ac:dyDescent="0.2">
      <c r="H1286" s="3"/>
    </row>
    <row r="1287" spans="8:8" x14ac:dyDescent="0.2">
      <c r="H1287" s="3"/>
    </row>
    <row r="1288" spans="8:8" x14ac:dyDescent="0.2">
      <c r="H1288" s="3"/>
    </row>
    <row r="1289" spans="8:8" x14ac:dyDescent="0.2">
      <c r="H1289" s="3"/>
    </row>
    <row r="1290" spans="8:8" x14ac:dyDescent="0.2">
      <c r="H1290" s="3"/>
    </row>
    <row r="1291" spans="8:8" x14ac:dyDescent="0.2">
      <c r="H1291" s="3"/>
    </row>
    <row r="1292" spans="8:8" x14ac:dyDescent="0.2">
      <c r="H1292" s="3"/>
    </row>
    <row r="1293" spans="8:8" x14ac:dyDescent="0.2">
      <c r="H1293" s="3"/>
    </row>
    <row r="1294" spans="8:8" x14ac:dyDescent="0.2">
      <c r="H1294" s="3"/>
    </row>
    <row r="1295" spans="8:8" x14ac:dyDescent="0.2">
      <c r="H1295" s="3"/>
    </row>
    <row r="1296" spans="8:8" x14ac:dyDescent="0.2">
      <c r="H1296" s="3"/>
    </row>
    <row r="1297" spans="8:8" x14ac:dyDescent="0.2">
      <c r="H1297" s="3"/>
    </row>
    <row r="1298" spans="8:8" x14ac:dyDescent="0.2">
      <c r="H1298" s="3"/>
    </row>
    <row r="1299" spans="8:8" x14ac:dyDescent="0.2">
      <c r="H1299" s="3"/>
    </row>
    <row r="1300" spans="8:8" x14ac:dyDescent="0.2">
      <c r="H1300" s="3"/>
    </row>
    <row r="1301" spans="8:8" x14ac:dyDescent="0.2">
      <c r="H1301" s="3"/>
    </row>
    <row r="1302" spans="8:8" x14ac:dyDescent="0.2">
      <c r="H1302" s="3"/>
    </row>
    <row r="1303" spans="8:8" x14ac:dyDescent="0.2">
      <c r="H1303" s="3"/>
    </row>
    <row r="1304" spans="8:8" x14ac:dyDescent="0.2">
      <c r="H1304" s="3"/>
    </row>
    <row r="1305" spans="8:8" x14ac:dyDescent="0.2">
      <c r="H1305" s="3"/>
    </row>
    <row r="1306" spans="8:8" x14ac:dyDescent="0.2">
      <c r="H1306" s="3"/>
    </row>
    <row r="1307" spans="8:8" x14ac:dyDescent="0.2">
      <c r="H1307" s="3"/>
    </row>
    <row r="1308" spans="8:8" x14ac:dyDescent="0.2">
      <c r="H1308" s="3"/>
    </row>
    <row r="1309" spans="8:8" x14ac:dyDescent="0.2">
      <c r="H1309" s="3"/>
    </row>
    <row r="1310" spans="8:8" x14ac:dyDescent="0.2">
      <c r="H1310" s="3"/>
    </row>
    <row r="1311" spans="8:8" x14ac:dyDescent="0.2">
      <c r="H1311" s="3"/>
    </row>
    <row r="1312" spans="8:8" x14ac:dyDescent="0.2">
      <c r="H1312" s="3"/>
    </row>
    <row r="1313" spans="8:8" x14ac:dyDescent="0.2">
      <c r="H1313" s="3"/>
    </row>
    <row r="1314" spans="8:8" x14ac:dyDescent="0.2">
      <c r="H1314" s="3"/>
    </row>
    <row r="1315" spans="8:8" x14ac:dyDescent="0.2">
      <c r="H1315" s="3"/>
    </row>
    <row r="1316" spans="8:8" x14ac:dyDescent="0.2">
      <c r="H1316" s="3"/>
    </row>
    <row r="1317" spans="8:8" x14ac:dyDescent="0.2">
      <c r="H1317" s="3"/>
    </row>
    <row r="1318" spans="8:8" x14ac:dyDescent="0.2">
      <c r="H1318" s="3"/>
    </row>
    <row r="1319" spans="8:8" x14ac:dyDescent="0.2">
      <c r="H1319" s="3"/>
    </row>
    <row r="1320" spans="8:8" x14ac:dyDescent="0.2">
      <c r="H1320" s="3"/>
    </row>
    <row r="1321" spans="8:8" x14ac:dyDescent="0.2">
      <c r="H1321" s="3"/>
    </row>
    <row r="1322" spans="8:8" x14ac:dyDescent="0.2">
      <c r="H1322" s="3"/>
    </row>
    <row r="1323" spans="8:8" x14ac:dyDescent="0.2">
      <c r="H1323" s="3"/>
    </row>
    <row r="1324" spans="8:8" x14ac:dyDescent="0.2">
      <c r="H1324" s="3"/>
    </row>
    <row r="1325" spans="8:8" x14ac:dyDescent="0.2">
      <c r="H1325" s="3"/>
    </row>
    <row r="1326" spans="8:8" x14ac:dyDescent="0.2">
      <c r="H1326" s="3"/>
    </row>
    <row r="1327" spans="8:8" x14ac:dyDescent="0.2">
      <c r="H1327" s="3"/>
    </row>
    <row r="1328" spans="8:8" x14ac:dyDescent="0.2">
      <c r="H1328" s="3"/>
    </row>
    <row r="1329" spans="8:8" x14ac:dyDescent="0.2">
      <c r="H1329" s="3"/>
    </row>
  </sheetData>
  <autoFilter ref="A1:AF103"/>
  <mergeCells count="10">
    <mergeCell ref="B119:C119"/>
    <mergeCell ref="A115:B115"/>
    <mergeCell ref="A116:B116"/>
    <mergeCell ref="A108:B108"/>
    <mergeCell ref="A109:B109"/>
    <mergeCell ref="A110:B110"/>
    <mergeCell ref="A111:B111"/>
    <mergeCell ref="A112:B112"/>
    <mergeCell ref="A113:B113"/>
    <mergeCell ref="A114:B114"/>
  </mergeCells>
  <printOptions gridLines="1"/>
  <pageMargins left="0" right="0" top="0" bottom="0" header="0.51181102362204722" footer="0.51181102362204722"/>
  <pageSetup paperSize="8" scale="6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e1a98d-bf71-487a-beeb-c82f0e219ec7">
      <Terms xmlns="http://schemas.microsoft.com/office/infopath/2007/PartnerControls"/>
    </lcf76f155ced4ddcb4097134ff3c332f>
    <TaxCatchAll xmlns="f001994e-0dd2-4f86-adaa-4cad013740b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97EC5A0121D4B96A4C3DA767CAC4D" ma:contentTypeVersion="15" ma:contentTypeDescription="Create a new document." ma:contentTypeScope="" ma:versionID="bab4a848bed0a8e9bc9b43c7055c4739">
  <xsd:schema xmlns:xsd="http://www.w3.org/2001/XMLSchema" xmlns:xs="http://www.w3.org/2001/XMLSchema" xmlns:p="http://schemas.microsoft.com/office/2006/metadata/properties" xmlns:ns2="12e1a98d-bf71-487a-beeb-c82f0e219ec7" xmlns:ns3="f001994e-0dd2-4f86-adaa-4cad013740b0" targetNamespace="http://schemas.microsoft.com/office/2006/metadata/properties" ma:root="true" ma:fieldsID="215666d11a02ab1800648414da7c2204" ns2:_="" ns3:_="">
    <xsd:import namespace="12e1a98d-bf71-487a-beeb-c82f0e219ec7"/>
    <xsd:import namespace="f001994e-0dd2-4f86-adaa-4cad01374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1a98d-bf71-487a-beeb-c82f0e219e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00383e4-d708-4598-9e00-7dc1309eb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1994e-0dd2-4f86-adaa-4cad01374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f0fbe18-e8b4-4b3d-a1f5-a326be1080a8}" ma:internalName="TaxCatchAll" ma:showField="CatchAllData" ma:web="f001994e-0dd2-4f86-adaa-4cad01374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F59EC3-0A2B-45EE-93A2-387D8B974616}">
  <ds:schemaRefs>
    <ds:schemaRef ds:uri="http://purl.org/dc/terms/"/>
    <ds:schemaRef ds:uri="http://purl.org/dc/elements/1.1/"/>
    <ds:schemaRef ds:uri="http://purl.org/dc/dcmitype/"/>
    <ds:schemaRef ds:uri="12e1a98d-bf71-487a-beeb-c82f0e219ec7"/>
    <ds:schemaRef ds:uri="f001994e-0dd2-4f86-adaa-4cad013740b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C369D5-F8BE-4F26-89EF-C502A2117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e1a98d-bf71-487a-beeb-c82f0e219ec7"/>
    <ds:schemaRef ds:uri="f001994e-0dd2-4f86-adaa-4cad0137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B8B27D-D901-4B33-A990-59F86F66EC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2022</vt:lpstr>
      <vt:lpstr>'Table 2022'!Print_Area</vt:lpstr>
    </vt:vector>
  </TitlesOfParts>
  <Manager/>
  <Company>Uttlesford 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Uttlesford DC</dc:creator>
  <cp:keywords/>
  <dc:description/>
  <cp:lastModifiedBy>Bruce Tice</cp:lastModifiedBy>
  <cp:revision/>
  <cp:lastPrinted>2021-12-17T14:50:26Z</cp:lastPrinted>
  <dcterms:created xsi:type="dcterms:W3CDTF">2003-09-25T10:31:18Z</dcterms:created>
  <dcterms:modified xsi:type="dcterms:W3CDTF">2022-12-14T14:18:58Z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0x0101001CB97EC5A0121D4B96A4C3DA767CAC4D</vt:lpwstr>
  </property>
  <property fmtid="{D5CDD505-2E9C-101B-9397-08002B2CF9AE}" pid="3" name="MediaServiceImageTags">
    <vt:lpwstr/>
  </property>
</Properties>
</file>