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</sheets>
  <definedNames>
    <definedName name="_xlnm.Print_Area" localSheetId="0">'Sheet1'!$A$1:$K$73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<sst xmlns="http://schemas.openxmlformats.org/spreadsheetml/2006/main" count="115" uniqueCount="81">
  <si>
    <t>Band</t>
  </si>
  <si>
    <t>A</t>
  </si>
  <si>
    <t>B</t>
  </si>
  <si>
    <t>C</t>
  </si>
  <si>
    <t>D</t>
  </si>
  <si>
    <t>E</t>
  </si>
  <si>
    <t>F</t>
  </si>
  <si>
    <t>G</t>
  </si>
  <si>
    <t>H</t>
  </si>
  <si>
    <t>Band 'D' equivalent proportions</t>
  </si>
  <si>
    <t>6/9</t>
  </si>
  <si>
    <t>7/9</t>
  </si>
  <si>
    <t>8/9</t>
  </si>
  <si>
    <t>9/9</t>
  </si>
  <si>
    <t>11/9</t>
  </si>
  <si>
    <t>13/9</t>
  </si>
  <si>
    <t>15/9</t>
  </si>
  <si>
    <t>18/9</t>
  </si>
  <si>
    <t>£</t>
  </si>
  <si>
    <t>Arkesden</t>
  </si>
  <si>
    <t>Ashdon</t>
  </si>
  <si>
    <t>Aythorpe Roding</t>
  </si>
  <si>
    <t>Barnston</t>
  </si>
  <si>
    <t>Berden</t>
  </si>
  <si>
    <t>Birchanger</t>
  </si>
  <si>
    <t>Broxted</t>
  </si>
  <si>
    <t>Chickney</t>
  </si>
  <si>
    <t>Chrishall</t>
  </si>
  <si>
    <t>Clavering</t>
  </si>
  <si>
    <t>Debden</t>
  </si>
  <si>
    <t>Elmdon and Wenden Lofts</t>
  </si>
  <si>
    <t>Elsenham</t>
  </si>
  <si>
    <t>Farnham</t>
  </si>
  <si>
    <t>Felsted</t>
  </si>
  <si>
    <t>Great Canfield</t>
  </si>
  <si>
    <t>Great Chesterford</t>
  </si>
  <si>
    <t>Great Dunmow Town</t>
  </si>
  <si>
    <t>Great Easton</t>
  </si>
  <si>
    <t>Great Hallingbury</t>
  </si>
  <si>
    <t>Hadstock</t>
  </si>
  <si>
    <t>Hatfield Heath</t>
  </si>
  <si>
    <t>Hatfield Broad Oak</t>
  </si>
  <si>
    <t>Hempstead</t>
  </si>
  <si>
    <t>Henham</t>
  </si>
  <si>
    <t>High Easter</t>
  </si>
  <si>
    <t>High Roding</t>
  </si>
  <si>
    <t>Langley</t>
  </si>
  <si>
    <t>Leaden Roding</t>
  </si>
  <si>
    <t>Lindsell</t>
  </si>
  <si>
    <t>Littlebury</t>
  </si>
  <si>
    <t>Little Bardfield</t>
  </si>
  <si>
    <t>Little Canfield</t>
  </si>
  <si>
    <t>Little Chesterford</t>
  </si>
  <si>
    <t>Little Dunmow</t>
  </si>
  <si>
    <t>Little Easton</t>
  </si>
  <si>
    <t>Little Hallingbury</t>
  </si>
  <si>
    <t>Manuden</t>
  </si>
  <si>
    <t>Margaret Roding</t>
  </si>
  <si>
    <t>Newport</t>
  </si>
  <si>
    <t>Quendon &amp; Rickling</t>
  </si>
  <si>
    <t>Radwinter</t>
  </si>
  <si>
    <t>Saffron Walden Town</t>
  </si>
  <si>
    <t>The Sampfords</t>
  </si>
  <si>
    <t>Stansted</t>
  </si>
  <si>
    <t>Stebbing</t>
  </si>
  <si>
    <t>Strethall</t>
  </si>
  <si>
    <t>Takeley</t>
  </si>
  <si>
    <t>Thaxted</t>
  </si>
  <si>
    <t>Tilty</t>
  </si>
  <si>
    <t>Ugley</t>
  </si>
  <si>
    <t>Wendens Ambo</t>
  </si>
  <si>
    <t>White Roding</t>
  </si>
  <si>
    <t>Wicken Bonhunt</t>
  </si>
  <si>
    <t>Widdington</t>
  </si>
  <si>
    <t>Wimbish</t>
  </si>
  <si>
    <t>Essex County Council</t>
  </si>
  <si>
    <t>Essex Police Authority</t>
  </si>
  <si>
    <t>Uttlesford District Council</t>
  </si>
  <si>
    <t>Total (excluding Parish charge)</t>
  </si>
  <si>
    <t>Table 3</t>
  </si>
  <si>
    <t>TOTAL COUNCIL TAX FOR EACH VALUATION BAND 2003/04 (includes Essex CC, Essex Police, Uttlesford DC and Parishes)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</si>
</sst>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#,##0.00_);\(#,##0.00\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name val="Arial MT"/>
      <family val="0"/>
    </font>
    <font>
      <sz val="10"/>
      <name val="Arial MT"/>
      <family val="0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16" fontId="0" fillId="0" borderId="1" xfId="0" applyNumberFormat="1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ont="1" applyBorder="1" applyAlignment="1" applyProtection="1">
      <alignment/>
      <protection/>
    </xf>
    <xf numFmtId="2" fontId="0" fillId="0" borderId="5" xfId="0" applyNumberFormat="1" applyBorder="1" applyAlignment="1">
      <alignment/>
    </xf>
    <xf numFmtId="4" fontId="0" fillId="0" borderId="5" xfId="0" applyNumberForma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7" xfId="0" applyFont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2" fillId="0" borderId="6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 quotePrefix="1">
      <alignment horizont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57">
      <selection activeCell="G75" sqref="G75"/>
    </sheetView>
  </sheetViews>
  <sheetFormatPr defaultColWidth="9.140625" defaultRowHeight="12.75"/>
  <cols>
    <col min="1" max="1" width="26.7109375" style="0" customWidth="1"/>
    <col min="2" max="4" width="10.7109375" style="0" customWidth="1"/>
    <col min="5" max="6" width="10.7109375" style="17" hidden="1" customWidth="1"/>
    <col min="7" max="10" width="10.7109375" style="0" customWidth="1"/>
    <col min="11" max="11" width="10.7109375" style="17" customWidth="1"/>
  </cols>
  <sheetData>
    <row r="1" ht="15.75">
      <c r="J1" s="29" t="s">
        <v>79</v>
      </c>
    </row>
    <row r="4" ht="12.75">
      <c r="A4" s="25" t="s">
        <v>80</v>
      </c>
    </row>
    <row r="5" spans="2:9" ht="12.75">
      <c r="B5" s="1"/>
      <c r="C5" s="1"/>
      <c r="D5" s="1"/>
      <c r="E5" s="18"/>
      <c r="F5" s="18"/>
      <c r="G5" s="1"/>
      <c r="H5" s="1"/>
      <c r="I5" s="1"/>
    </row>
    <row r="6" spans="1:11" ht="12.75">
      <c r="A6" s="2" t="s">
        <v>0</v>
      </c>
      <c r="B6" s="3" t="s">
        <v>1</v>
      </c>
      <c r="C6" s="3" t="s">
        <v>2</v>
      </c>
      <c r="D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22" t="s">
        <v>8</v>
      </c>
    </row>
    <row r="7" spans="1:11" ht="12.75">
      <c r="A7" s="2" t="s">
        <v>9</v>
      </c>
      <c r="B7" s="4" t="s">
        <v>10</v>
      </c>
      <c r="C7" s="5" t="s">
        <v>11</v>
      </c>
      <c r="D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23" t="s">
        <v>17</v>
      </c>
    </row>
    <row r="8" spans="1:11" ht="12.75">
      <c r="A8" s="6"/>
      <c r="B8" s="7" t="s">
        <v>18</v>
      </c>
      <c r="C8" s="7" t="s">
        <v>18</v>
      </c>
      <c r="D8" s="7" t="s">
        <v>18</v>
      </c>
      <c r="G8" s="7" t="s">
        <v>18</v>
      </c>
      <c r="H8" s="7" t="s">
        <v>18</v>
      </c>
      <c r="I8" s="7" t="s">
        <v>18</v>
      </c>
      <c r="J8" s="7" t="s">
        <v>18</v>
      </c>
      <c r="K8" s="24" t="s">
        <v>18</v>
      </c>
    </row>
    <row r="9" spans="1:11" ht="12.75">
      <c r="A9" s="8"/>
      <c r="B9" s="7"/>
      <c r="C9" s="7"/>
      <c r="D9" s="7"/>
      <c r="G9" s="7"/>
      <c r="H9" s="7"/>
      <c r="I9" s="7"/>
      <c r="J9" s="7"/>
      <c r="K9" s="24"/>
    </row>
    <row r="10" spans="1:11" ht="12.75">
      <c r="A10" s="9" t="s">
        <v>19</v>
      </c>
      <c r="B10" s="10">
        <f aca="true" t="shared" si="0" ref="B10:B37">G10/9*6</f>
        <v>750.4333333333333</v>
      </c>
      <c r="C10" s="10">
        <f aca="true" t="shared" si="1" ref="C10:C37">G10/9*7</f>
        <v>875.5055555555555</v>
      </c>
      <c r="D10" s="10">
        <f aca="true" t="shared" si="2" ref="D10:D37">G10/9*8</f>
        <v>1000.5777777777777</v>
      </c>
      <c r="E10" s="26">
        <v>27.59</v>
      </c>
      <c r="F10" s="17">
        <f aca="true" t="shared" si="3" ref="F10:F37">$G$78</f>
        <v>1098.06</v>
      </c>
      <c r="G10" s="11">
        <f>E10+F10</f>
        <v>1125.6499999999999</v>
      </c>
      <c r="H10" s="10">
        <f>G10/9*11</f>
        <v>1375.7944444444443</v>
      </c>
      <c r="I10" s="10">
        <f>G10/9*13</f>
        <v>1625.9388888888886</v>
      </c>
      <c r="J10" s="10">
        <f>G10/9*15</f>
        <v>1876.083333333333</v>
      </c>
      <c r="K10" s="10">
        <f>G10/9*18</f>
        <v>2251.2999999999997</v>
      </c>
    </row>
    <row r="11" spans="1:11" ht="12.75">
      <c r="A11" s="9" t="s">
        <v>20</v>
      </c>
      <c r="B11" s="10">
        <f t="shared" si="0"/>
        <v>759.7399999999999</v>
      </c>
      <c r="C11" s="10">
        <f t="shared" si="1"/>
        <v>886.3633333333332</v>
      </c>
      <c r="D11" s="10">
        <f t="shared" si="2"/>
        <v>1012.9866666666666</v>
      </c>
      <c r="E11" s="27">
        <v>41.55</v>
      </c>
      <c r="F11" s="17">
        <f t="shared" si="3"/>
        <v>1098.06</v>
      </c>
      <c r="G11" s="11">
        <f aca="true" t="shared" si="4" ref="G11:G37">E11+F11</f>
        <v>1139.61</v>
      </c>
      <c r="H11" s="10">
        <f aca="true" t="shared" si="5" ref="H11:H37">G11/9*11</f>
        <v>1392.8566666666666</v>
      </c>
      <c r="I11" s="10">
        <f aca="true" t="shared" si="6" ref="I11:I37">G11/9*13</f>
        <v>1646.1033333333332</v>
      </c>
      <c r="J11" s="10">
        <f aca="true" t="shared" si="7" ref="J11:J37">G11/9*15</f>
        <v>1899.35</v>
      </c>
      <c r="K11" s="10">
        <f aca="true" t="shared" si="8" ref="K11:K37">G11/9*18</f>
        <v>2279.22</v>
      </c>
    </row>
    <row r="12" spans="1:11" ht="12.75">
      <c r="A12" s="9" t="s">
        <v>21</v>
      </c>
      <c r="B12" s="10">
        <f t="shared" si="0"/>
        <v>743.7133333333334</v>
      </c>
      <c r="C12" s="10">
        <f t="shared" si="1"/>
        <v>867.6655555555556</v>
      </c>
      <c r="D12" s="10">
        <f t="shared" si="2"/>
        <v>991.6177777777777</v>
      </c>
      <c r="E12" s="27">
        <v>17.51</v>
      </c>
      <c r="F12" s="17">
        <f t="shared" si="3"/>
        <v>1098.06</v>
      </c>
      <c r="G12" s="11">
        <f t="shared" si="4"/>
        <v>1115.57</v>
      </c>
      <c r="H12" s="10">
        <f t="shared" si="5"/>
        <v>1363.4744444444443</v>
      </c>
      <c r="I12" s="10">
        <f t="shared" si="6"/>
        <v>1611.378888888889</v>
      </c>
      <c r="J12" s="10">
        <f t="shared" si="7"/>
        <v>1859.2833333333333</v>
      </c>
      <c r="K12" s="10">
        <f t="shared" si="8"/>
        <v>2231.14</v>
      </c>
    </row>
    <row r="13" spans="1:11" ht="12.75">
      <c r="A13" s="9" t="s">
        <v>22</v>
      </c>
      <c r="B13" s="10">
        <f t="shared" si="0"/>
        <v>756.5866666666666</v>
      </c>
      <c r="C13" s="10">
        <f t="shared" si="1"/>
        <v>882.6844444444444</v>
      </c>
      <c r="D13" s="10">
        <f t="shared" si="2"/>
        <v>1008.7822222222221</v>
      </c>
      <c r="E13" s="27">
        <v>36.82</v>
      </c>
      <c r="F13" s="17">
        <f t="shared" si="3"/>
        <v>1098.06</v>
      </c>
      <c r="G13" s="11">
        <f t="shared" si="4"/>
        <v>1134.8799999999999</v>
      </c>
      <c r="H13" s="10">
        <f t="shared" si="5"/>
        <v>1387.0755555555554</v>
      </c>
      <c r="I13" s="10">
        <f t="shared" si="6"/>
        <v>1639.271111111111</v>
      </c>
      <c r="J13" s="10">
        <f t="shared" si="7"/>
        <v>1891.4666666666665</v>
      </c>
      <c r="K13" s="10">
        <f t="shared" si="8"/>
        <v>2269.7599999999998</v>
      </c>
    </row>
    <row r="14" spans="1:11" ht="12.75">
      <c r="A14" s="9" t="s">
        <v>23</v>
      </c>
      <c r="B14" s="10">
        <f t="shared" si="0"/>
        <v>749.3133333333333</v>
      </c>
      <c r="C14" s="10">
        <f t="shared" si="1"/>
        <v>874.1988888888889</v>
      </c>
      <c r="D14" s="10">
        <f t="shared" si="2"/>
        <v>999.0844444444444</v>
      </c>
      <c r="E14" s="27">
        <v>25.91</v>
      </c>
      <c r="F14" s="17">
        <f t="shared" si="3"/>
        <v>1098.06</v>
      </c>
      <c r="G14" s="11">
        <f t="shared" si="4"/>
        <v>1123.97</v>
      </c>
      <c r="H14" s="10">
        <f t="shared" si="5"/>
        <v>1373.7411111111112</v>
      </c>
      <c r="I14" s="10">
        <f t="shared" si="6"/>
        <v>1623.5122222222221</v>
      </c>
      <c r="J14" s="10">
        <f t="shared" si="7"/>
        <v>1873.2833333333333</v>
      </c>
      <c r="K14" s="10">
        <f t="shared" si="8"/>
        <v>2247.94</v>
      </c>
    </row>
    <row r="15" spans="1:11" ht="12.75">
      <c r="A15" s="9" t="s">
        <v>24</v>
      </c>
      <c r="B15" s="10">
        <f t="shared" si="0"/>
        <v>756.4133333333333</v>
      </c>
      <c r="C15" s="10">
        <f t="shared" si="1"/>
        <v>882.4822222222222</v>
      </c>
      <c r="D15" s="10">
        <f t="shared" si="2"/>
        <v>1008.551111111111</v>
      </c>
      <c r="E15" s="27">
        <v>36.56</v>
      </c>
      <c r="F15" s="17">
        <f t="shared" si="3"/>
        <v>1098.06</v>
      </c>
      <c r="G15" s="11">
        <f t="shared" si="4"/>
        <v>1134.62</v>
      </c>
      <c r="H15" s="10">
        <f t="shared" si="5"/>
        <v>1386.7577777777776</v>
      </c>
      <c r="I15" s="10">
        <f t="shared" si="6"/>
        <v>1638.8955555555553</v>
      </c>
      <c r="J15" s="10">
        <f t="shared" si="7"/>
        <v>1891.033333333333</v>
      </c>
      <c r="K15" s="10">
        <f t="shared" si="8"/>
        <v>2269.24</v>
      </c>
    </row>
    <row r="16" spans="1:11" ht="12.75">
      <c r="A16" s="9" t="s">
        <v>25</v>
      </c>
      <c r="B16" s="10">
        <f t="shared" si="0"/>
        <v>748.0466666666666</v>
      </c>
      <c r="C16" s="10">
        <f t="shared" si="1"/>
        <v>872.721111111111</v>
      </c>
      <c r="D16" s="10">
        <f t="shared" si="2"/>
        <v>997.3955555555555</v>
      </c>
      <c r="E16" s="27">
        <v>24.01</v>
      </c>
      <c r="F16" s="17">
        <f t="shared" si="3"/>
        <v>1098.06</v>
      </c>
      <c r="G16" s="11">
        <f t="shared" si="4"/>
        <v>1122.07</v>
      </c>
      <c r="H16" s="10">
        <f t="shared" si="5"/>
        <v>1371.4188888888887</v>
      </c>
      <c r="I16" s="10">
        <f t="shared" si="6"/>
        <v>1620.7677777777776</v>
      </c>
      <c r="J16" s="10">
        <f t="shared" si="7"/>
        <v>1870.1166666666666</v>
      </c>
      <c r="K16" s="10">
        <f t="shared" si="8"/>
        <v>2244.14</v>
      </c>
    </row>
    <row r="17" spans="1:11" ht="12.75">
      <c r="A17" s="9" t="s">
        <v>26</v>
      </c>
      <c r="B17" s="10">
        <f t="shared" si="0"/>
        <v>732.04</v>
      </c>
      <c r="C17" s="10">
        <f t="shared" si="1"/>
        <v>854.0466666666666</v>
      </c>
      <c r="D17" s="10">
        <f t="shared" si="2"/>
        <v>976.0533333333333</v>
      </c>
      <c r="E17" s="27">
        <v>0</v>
      </c>
      <c r="F17" s="17">
        <f t="shared" si="3"/>
        <v>1098.06</v>
      </c>
      <c r="G17" s="11">
        <f t="shared" si="4"/>
        <v>1098.06</v>
      </c>
      <c r="H17" s="10">
        <f t="shared" si="5"/>
        <v>1342.0733333333333</v>
      </c>
      <c r="I17" s="10">
        <f t="shared" si="6"/>
        <v>1586.0866666666666</v>
      </c>
      <c r="J17" s="10">
        <f t="shared" si="7"/>
        <v>1830.1</v>
      </c>
      <c r="K17" s="10">
        <f t="shared" si="8"/>
        <v>2196.12</v>
      </c>
    </row>
    <row r="18" spans="1:11" ht="12.75">
      <c r="A18" s="9" t="s">
        <v>27</v>
      </c>
      <c r="B18" s="10">
        <f t="shared" si="0"/>
        <v>744.46</v>
      </c>
      <c r="C18" s="10">
        <f t="shared" si="1"/>
        <v>868.5366666666666</v>
      </c>
      <c r="D18" s="10">
        <f t="shared" si="2"/>
        <v>992.6133333333333</v>
      </c>
      <c r="E18" s="27">
        <v>18.63</v>
      </c>
      <c r="F18" s="17">
        <f t="shared" si="3"/>
        <v>1098.06</v>
      </c>
      <c r="G18" s="11">
        <f t="shared" si="4"/>
        <v>1116.69</v>
      </c>
      <c r="H18" s="10">
        <f t="shared" si="5"/>
        <v>1364.8433333333332</v>
      </c>
      <c r="I18" s="10">
        <f t="shared" si="6"/>
        <v>1612.9966666666667</v>
      </c>
      <c r="J18" s="10">
        <f t="shared" si="7"/>
        <v>1861.15</v>
      </c>
      <c r="K18" s="10">
        <f t="shared" si="8"/>
        <v>2233.38</v>
      </c>
    </row>
    <row r="19" spans="1:11" ht="12.75">
      <c r="A19" s="9" t="s">
        <v>28</v>
      </c>
      <c r="B19" s="10">
        <f t="shared" si="0"/>
        <v>740.3000000000001</v>
      </c>
      <c r="C19" s="10">
        <f t="shared" si="1"/>
        <v>863.6833333333334</v>
      </c>
      <c r="D19" s="10">
        <f t="shared" si="2"/>
        <v>987.0666666666667</v>
      </c>
      <c r="E19" s="27">
        <v>12.39</v>
      </c>
      <c r="F19" s="17">
        <f t="shared" si="3"/>
        <v>1098.06</v>
      </c>
      <c r="G19" s="11">
        <f t="shared" si="4"/>
        <v>1110.45</v>
      </c>
      <c r="H19" s="10">
        <f t="shared" si="5"/>
        <v>1357.2166666666667</v>
      </c>
      <c r="I19" s="10">
        <f t="shared" si="6"/>
        <v>1603.9833333333333</v>
      </c>
      <c r="J19" s="10">
        <f t="shared" si="7"/>
        <v>1850.75</v>
      </c>
      <c r="K19" s="10">
        <f t="shared" si="8"/>
        <v>2220.9</v>
      </c>
    </row>
    <row r="20" spans="1:11" ht="12.75">
      <c r="A20" s="9" t="s">
        <v>29</v>
      </c>
      <c r="B20" s="10">
        <f t="shared" si="0"/>
        <v>741.1600000000001</v>
      </c>
      <c r="C20" s="10">
        <f t="shared" si="1"/>
        <v>864.6866666666667</v>
      </c>
      <c r="D20" s="10">
        <f t="shared" si="2"/>
        <v>988.2133333333334</v>
      </c>
      <c r="E20" s="27">
        <v>13.68</v>
      </c>
      <c r="F20" s="17">
        <f t="shared" si="3"/>
        <v>1098.06</v>
      </c>
      <c r="G20" s="11">
        <f t="shared" si="4"/>
        <v>1111.74</v>
      </c>
      <c r="H20" s="10">
        <f t="shared" si="5"/>
        <v>1358.7933333333333</v>
      </c>
      <c r="I20" s="10">
        <f t="shared" si="6"/>
        <v>1605.8466666666668</v>
      </c>
      <c r="J20" s="10">
        <f t="shared" si="7"/>
        <v>1852.9</v>
      </c>
      <c r="K20" s="10">
        <f t="shared" si="8"/>
        <v>2223.48</v>
      </c>
    </row>
    <row r="21" spans="1:11" ht="12.75">
      <c r="A21" s="9" t="s">
        <v>30</v>
      </c>
      <c r="B21" s="10">
        <f t="shared" si="0"/>
        <v>749.52</v>
      </c>
      <c r="C21" s="10">
        <f t="shared" si="1"/>
        <v>874.44</v>
      </c>
      <c r="D21" s="10">
        <f t="shared" si="2"/>
        <v>999.36</v>
      </c>
      <c r="E21" s="27">
        <v>26.22</v>
      </c>
      <c r="F21" s="17">
        <f t="shared" si="3"/>
        <v>1098.06</v>
      </c>
      <c r="G21" s="11">
        <f t="shared" si="4"/>
        <v>1124.28</v>
      </c>
      <c r="H21" s="10">
        <f t="shared" si="5"/>
        <v>1374.1200000000001</v>
      </c>
      <c r="I21" s="10">
        <f t="shared" si="6"/>
        <v>1623.96</v>
      </c>
      <c r="J21" s="10">
        <f t="shared" si="7"/>
        <v>1873.8</v>
      </c>
      <c r="K21" s="10">
        <f t="shared" si="8"/>
        <v>2248.56</v>
      </c>
    </row>
    <row r="22" spans="1:11" ht="12.75">
      <c r="A22" s="9" t="s">
        <v>31</v>
      </c>
      <c r="B22" s="10">
        <f t="shared" si="0"/>
        <v>748.1199999999999</v>
      </c>
      <c r="C22" s="10">
        <f t="shared" si="1"/>
        <v>872.8066666666666</v>
      </c>
      <c r="D22" s="10">
        <f t="shared" si="2"/>
        <v>997.4933333333332</v>
      </c>
      <c r="E22" s="27">
        <v>24.12</v>
      </c>
      <c r="F22" s="17">
        <f t="shared" si="3"/>
        <v>1098.06</v>
      </c>
      <c r="G22" s="11">
        <f t="shared" si="4"/>
        <v>1122.1799999999998</v>
      </c>
      <c r="H22" s="10">
        <f t="shared" si="5"/>
        <v>1371.5533333333333</v>
      </c>
      <c r="I22" s="10">
        <f t="shared" si="6"/>
        <v>1620.9266666666665</v>
      </c>
      <c r="J22" s="10">
        <f t="shared" si="7"/>
        <v>1870.2999999999997</v>
      </c>
      <c r="K22" s="10">
        <f t="shared" si="8"/>
        <v>2244.3599999999997</v>
      </c>
    </row>
    <row r="23" spans="1:11" ht="12.75">
      <c r="A23" s="9" t="s">
        <v>32</v>
      </c>
      <c r="B23" s="10">
        <f t="shared" si="0"/>
        <v>749.0133333333333</v>
      </c>
      <c r="C23" s="10">
        <f t="shared" si="1"/>
        <v>873.848888888889</v>
      </c>
      <c r="D23" s="10">
        <f t="shared" si="2"/>
        <v>998.6844444444445</v>
      </c>
      <c r="E23" s="27">
        <v>25.46</v>
      </c>
      <c r="F23" s="17">
        <f t="shared" si="3"/>
        <v>1098.06</v>
      </c>
      <c r="G23" s="11">
        <f t="shared" si="4"/>
        <v>1123.52</v>
      </c>
      <c r="H23" s="10">
        <f t="shared" si="5"/>
        <v>1373.1911111111112</v>
      </c>
      <c r="I23" s="10">
        <f t="shared" si="6"/>
        <v>1622.8622222222223</v>
      </c>
      <c r="J23" s="10">
        <f t="shared" si="7"/>
        <v>1872.5333333333333</v>
      </c>
      <c r="K23" s="10">
        <f t="shared" si="8"/>
        <v>2247.04</v>
      </c>
    </row>
    <row r="24" spans="1:11" ht="12.75">
      <c r="A24" s="9" t="s">
        <v>33</v>
      </c>
      <c r="B24" s="10">
        <f t="shared" si="0"/>
        <v>751.54</v>
      </c>
      <c r="C24" s="10">
        <f t="shared" si="1"/>
        <v>876.7966666666666</v>
      </c>
      <c r="D24" s="10">
        <f t="shared" si="2"/>
        <v>1002.0533333333333</v>
      </c>
      <c r="E24" s="27">
        <v>29.25</v>
      </c>
      <c r="F24" s="17">
        <f t="shared" si="3"/>
        <v>1098.06</v>
      </c>
      <c r="G24" s="11">
        <f t="shared" si="4"/>
        <v>1127.31</v>
      </c>
      <c r="H24" s="10">
        <f t="shared" si="5"/>
        <v>1377.8233333333333</v>
      </c>
      <c r="I24" s="10">
        <f t="shared" si="6"/>
        <v>1628.3366666666666</v>
      </c>
      <c r="J24" s="10">
        <f t="shared" si="7"/>
        <v>1878.85</v>
      </c>
      <c r="K24" s="10">
        <f t="shared" si="8"/>
        <v>2254.62</v>
      </c>
    </row>
    <row r="25" spans="1:11" ht="12.75">
      <c r="A25" s="9" t="s">
        <v>34</v>
      </c>
      <c r="B25" s="10">
        <f t="shared" si="0"/>
        <v>748.9533333333333</v>
      </c>
      <c r="C25" s="10">
        <f t="shared" si="1"/>
        <v>873.7788888888888</v>
      </c>
      <c r="D25" s="10">
        <f t="shared" si="2"/>
        <v>998.6044444444443</v>
      </c>
      <c r="E25" s="27">
        <v>25.37</v>
      </c>
      <c r="F25" s="17">
        <f t="shared" si="3"/>
        <v>1098.06</v>
      </c>
      <c r="G25" s="11">
        <f t="shared" si="4"/>
        <v>1123.4299999999998</v>
      </c>
      <c r="H25" s="10">
        <f t="shared" si="5"/>
        <v>1373.0811111111109</v>
      </c>
      <c r="I25" s="10">
        <f t="shared" si="6"/>
        <v>1622.732222222222</v>
      </c>
      <c r="J25" s="10">
        <f t="shared" si="7"/>
        <v>1872.383333333333</v>
      </c>
      <c r="K25" s="10">
        <f t="shared" si="8"/>
        <v>2246.8599999999997</v>
      </c>
    </row>
    <row r="26" spans="1:11" ht="12.75">
      <c r="A26" s="9" t="s">
        <v>35</v>
      </c>
      <c r="B26" s="10">
        <f t="shared" si="0"/>
        <v>761.2533333333332</v>
      </c>
      <c r="C26" s="10">
        <f t="shared" si="1"/>
        <v>888.1288888888887</v>
      </c>
      <c r="D26" s="10">
        <f t="shared" si="2"/>
        <v>1015.0044444444443</v>
      </c>
      <c r="E26" s="27">
        <v>43.82</v>
      </c>
      <c r="F26" s="17">
        <f t="shared" si="3"/>
        <v>1098.06</v>
      </c>
      <c r="G26" s="11">
        <f t="shared" si="4"/>
        <v>1141.8799999999999</v>
      </c>
      <c r="H26" s="10">
        <f t="shared" si="5"/>
        <v>1395.6311111111108</v>
      </c>
      <c r="I26" s="10">
        <f t="shared" si="6"/>
        <v>1649.382222222222</v>
      </c>
      <c r="J26" s="10">
        <f t="shared" si="7"/>
        <v>1903.133333333333</v>
      </c>
      <c r="K26" s="10">
        <f t="shared" si="8"/>
        <v>2283.7599999999998</v>
      </c>
    </row>
    <row r="27" spans="1:11" ht="12.75">
      <c r="A27" s="9" t="s">
        <v>36</v>
      </c>
      <c r="B27" s="10">
        <f t="shared" si="0"/>
        <v>772.9266666666665</v>
      </c>
      <c r="C27" s="10">
        <f t="shared" si="1"/>
        <v>901.7477777777776</v>
      </c>
      <c r="D27" s="10">
        <f t="shared" si="2"/>
        <v>1030.5688888888888</v>
      </c>
      <c r="E27" s="27">
        <v>61.33</v>
      </c>
      <c r="F27" s="17">
        <f t="shared" si="3"/>
        <v>1098.06</v>
      </c>
      <c r="G27" s="11">
        <f t="shared" si="4"/>
        <v>1159.3899999999999</v>
      </c>
      <c r="H27" s="10">
        <f t="shared" si="5"/>
        <v>1417.0322222222221</v>
      </c>
      <c r="I27" s="10">
        <f t="shared" si="6"/>
        <v>1674.6744444444441</v>
      </c>
      <c r="J27" s="10">
        <f t="shared" si="7"/>
        <v>1932.3166666666664</v>
      </c>
      <c r="K27" s="10">
        <f t="shared" si="8"/>
        <v>2318.7799999999997</v>
      </c>
    </row>
    <row r="28" spans="1:11" ht="12.75">
      <c r="A28" s="9" t="s">
        <v>37</v>
      </c>
      <c r="B28" s="10">
        <f t="shared" si="0"/>
        <v>747.6466666666668</v>
      </c>
      <c r="C28" s="10">
        <f t="shared" si="1"/>
        <v>872.2544444444445</v>
      </c>
      <c r="D28" s="10">
        <f t="shared" si="2"/>
        <v>996.8622222222223</v>
      </c>
      <c r="E28" s="27">
        <v>23.41</v>
      </c>
      <c r="F28" s="17">
        <f t="shared" si="3"/>
        <v>1098.06</v>
      </c>
      <c r="G28" s="11">
        <f t="shared" si="4"/>
        <v>1121.47</v>
      </c>
      <c r="H28" s="10">
        <f t="shared" si="5"/>
        <v>1370.6855555555555</v>
      </c>
      <c r="I28" s="10">
        <f t="shared" si="6"/>
        <v>1619.9011111111113</v>
      </c>
      <c r="J28" s="10">
        <f t="shared" si="7"/>
        <v>1869.1166666666668</v>
      </c>
      <c r="K28" s="10">
        <f t="shared" si="8"/>
        <v>2242.94</v>
      </c>
    </row>
    <row r="29" spans="1:11" ht="12.75">
      <c r="A29" s="9" t="s">
        <v>38</v>
      </c>
      <c r="B29" s="10">
        <f t="shared" si="0"/>
        <v>748.9066666666665</v>
      </c>
      <c r="C29" s="10">
        <f t="shared" si="1"/>
        <v>873.7244444444443</v>
      </c>
      <c r="D29" s="10">
        <f t="shared" si="2"/>
        <v>998.5422222222221</v>
      </c>
      <c r="E29" s="27">
        <v>25.3</v>
      </c>
      <c r="F29" s="17">
        <f t="shared" si="3"/>
        <v>1098.06</v>
      </c>
      <c r="G29" s="11">
        <f t="shared" si="4"/>
        <v>1123.36</v>
      </c>
      <c r="H29" s="10">
        <f t="shared" si="5"/>
        <v>1372.9955555555555</v>
      </c>
      <c r="I29" s="10">
        <f t="shared" si="6"/>
        <v>1622.6311111111108</v>
      </c>
      <c r="J29" s="10">
        <f t="shared" si="7"/>
        <v>1872.2666666666664</v>
      </c>
      <c r="K29" s="10">
        <f t="shared" si="8"/>
        <v>2246.72</v>
      </c>
    </row>
    <row r="30" spans="1:11" ht="12.75">
      <c r="A30" s="9" t="s">
        <v>39</v>
      </c>
      <c r="B30" s="10">
        <f t="shared" si="0"/>
        <v>749.2866666666666</v>
      </c>
      <c r="C30" s="10">
        <f t="shared" si="1"/>
        <v>874.1677777777777</v>
      </c>
      <c r="D30" s="10">
        <f t="shared" si="2"/>
        <v>999.0488888888888</v>
      </c>
      <c r="E30" s="27">
        <v>25.87</v>
      </c>
      <c r="F30" s="17">
        <f t="shared" si="3"/>
        <v>1098.06</v>
      </c>
      <c r="G30" s="11">
        <f t="shared" si="4"/>
        <v>1123.9299999999998</v>
      </c>
      <c r="H30" s="10">
        <f t="shared" si="5"/>
        <v>1373.692222222222</v>
      </c>
      <c r="I30" s="10">
        <f t="shared" si="6"/>
        <v>1623.4544444444443</v>
      </c>
      <c r="J30" s="10">
        <f t="shared" si="7"/>
        <v>1873.2166666666665</v>
      </c>
      <c r="K30" s="10">
        <f t="shared" si="8"/>
        <v>2247.8599999999997</v>
      </c>
    </row>
    <row r="31" spans="1:11" ht="12.75">
      <c r="A31" s="9" t="s">
        <v>41</v>
      </c>
      <c r="B31" s="10">
        <f>G31/9*6</f>
        <v>750.26</v>
      </c>
      <c r="C31" s="10">
        <f>G31/9*7</f>
        <v>875.3033333333333</v>
      </c>
      <c r="D31" s="10">
        <f>G31/9*8</f>
        <v>1000.3466666666666</v>
      </c>
      <c r="E31" s="27">
        <v>27.33</v>
      </c>
      <c r="F31" s="17">
        <f t="shared" si="3"/>
        <v>1098.06</v>
      </c>
      <c r="G31" s="11">
        <f>E31+F31</f>
        <v>1125.3899999999999</v>
      </c>
      <c r="H31" s="10">
        <f>G31/9*11</f>
        <v>1375.4766666666665</v>
      </c>
      <c r="I31" s="10">
        <f>G31/9*13</f>
        <v>1625.5633333333333</v>
      </c>
      <c r="J31" s="10">
        <f>G31/9*15</f>
        <v>1875.6499999999999</v>
      </c>
      <c r="K31" s="10">
        <f>G31/9*18</f>
        <v>2250.7799999999997</v>
      </c>
    </row>
    <row r="32" spans="1:11" ht="12.75">
      <c r="A32" s="9" t="s">
        <v>40</v>
      </c>
      <c r="B32" s="10">
        <f t="shared" si="0"/>
        <v>747</v>
      </c>
      <c r="C32" s="10">
        <f t="shared" si="1"/>
        <v>871.5</v>
      </c>
      <c r="D32" s="10">
        <f t="shared" si="2"/>
        <v>996</v>
      </c>
      <c r="E32" s="27">
        <v>22.44</v>
      </c>
      <c r="F32" s="17">
        <f t="shared" si="3"/>
        <v>1098.06</v>
      </c>
      <c r="G32" s="11">
        <f t="shared" si="4"/>
        <v>1120.5</v>
      </c>
      <c r="H32" s="10">
        <f t="shared" si="5"/>
        <v>1369.5</v>
      </c>
      <c r="I32" s="10">
        <f t="shared" si="6"/>
        <v>1618.5</v>
      </c>
      <c r="J32" s="10">
        <f t="shared" si="7"/>
        <v>1867.5</v>
      </c>
      <c r="K32" s="10">
        <f t="shared" si="8"/>
        <v>2241</v>
      </c>
    </row>
    <row r="33" spans="1:11" ht="12.75">
      <c r="A33" s="9" t="s">
        <v>42</v>
      </c>
      <c r="B33" s="10">
        <f t="shared" si="0"/>
        <v>752.7133333333334</v>
      </c>
      <c r="C33" s="10">
        <f t="shared" si="1"/>
        <v>878.1655555555556</v>
      </c>
      <c r="D33" s="10">
        <f t="shared" si="2"/>
        <v>1003.6177777777777</v>
      </c>
      <c r="E33" s="27">
        <v>31.01</v>
      </c>
      <c r="F33" s="17">
        <f t="shared" si="3"/>
        <v>1098.06</v>
      </c>
      <c r="G33" s="11">
        <f t="shared" si="4"/>
        <v>1129.07</v>
      </c>
      <c r="H33" s="10">
        <f t="shared" si="5"/>
        <v>1379.9744444444443</v>
      </c>
      <c r="I33" s="10">
        <f t="shared" si="6"/>
        <v>1630.878888888889</v>
      </c>
      <c r="J33" s="10">
        <f t="shared" si="7"/>
        <v>1881.7833333333333</v>
      </c>
      <c r="K33" s="10">
        <f t="shared" si="8"/>
        <v>2258.14</v>
      </c>
    </row>
    <row r="34" spans="1:11" ht="12.75">
      <c r="A34" s="9" t="s">
        <v>43</v>
      </c>
      <c r="B34" s="10">
        <f t="shared" si="0"/>
        <v>747.9</v>
      </c>
      <c r="C34" s="10">
        <f t="shared" si="1"/>
        <v>872.55</v>
      </c>
      <c r="D34" s="10">
        <f t="shared" si="2"/>
        <v>997.1999999999999</v>
      </c>
      <c r="E34" s="27">
        <v>23.79</v>
      </c>
      <c r="F34" s="17">
        <f t="shared" si="3"/>
        <v>1098.06</v>
      </c>
      <c r="G34" s="11">
        <f t="shared" si="4"/>
        <v>1121.85</v>
      </c>
      <c r="H34" s="10">
        <f t="shared" si="5"/>
        <v>1371.1499999999999</v>
      </c>
      <c r="I34" s="10">
        <f t="shared" si="6"/>
        <v>1620.4499999999998</v>
      </c>
      <c r="J34" s="10">
        <f t="shared" si="7"/>
        <v>1869.7499999999998</v>
      </c>
      <c r="K34" s="10">
        <f t="shared" si="8"/>
        <v>2243.7</v>
      </c>
    </row>
    <row r="35" spans="1:11" ht="12.75">
      <c r="A35" s="9" t="s">
        <v>44</v>
      </c>
      <c r="B35" s="10">
        <f t="shared" si="0"/>
        <v>742.5866666666666</v>
      </c>
      <c r="C35" s="10">
        <f t="shared" si="1"/>
        <v>866.3511111111111</v>
      </c>
      <c r="D35" s="10">
        <f t="shared" si="2"/>
        <v>990.1155555555555</v>
      </c>
      <c r="E35" s="27">
        <v>15.82</v>
      </c>
      <c r="F35" s="17">
        <f t="shared" si="3"/>
        <v>1098.06</v>
      </c>
      <c r="G35" s="11">
        <f t="shared" si="4"/>
        <v>1113.8799999999999</v>
      </c>
      <c r="H35" s="10">
        <f t="shared" si="5"/>
        <v>1361.408888888889</v>
      </c>
      <c r="I35" s="10">
        <f t="shared" si="6"/>
        <v>1608.9377777777777</v>
      </c>
      <c r="J35" s="10">
        <f t="shared" si="7"/>
        <v>1856.4666666666665</v>
      </c>
      <c r="K35" s="10">
        <f t="shared" si="8"/>
        <v>2227.7599999999998</v>
      </c>
    </row>
    <row r="36" spans="1:11" ht="12.75">
      <c r="A36" s="9" t="s">
        <v>45</v>
      </c>
      <c r="B36" s="10">
        <f t="shared" si="0"/>
        <v>752.2399999999999</v>
      </c>
      <c r="C36" s="10">
        <f t="shared" si="1"/>
        <v>877.6133333333332</v>
      </c>
      <c r="D36" s="10">
        <f t="shared" si="2"/>
        <v>1002.9866666666666</v>
      </c>
      <c r="E36" s="27">
        <v>30.3</v>
      </c>
      <c r="F36" s="17">
        <f t="shared" si="3"/>
        <v>1098.06</v>
      </c>
      <c r="G36" s="11">
        <f t="shared" si="4"/>
        <v>1128.36</v>
      </c>
      <c r="H36" s="10">
        <f t="shared" si="5"/>
        <v>1379.1066666666666</v>
      </c>
      <c r="I36" s="10">
        <f t="shared" si="6"/>
        <v>1629.8533333333332</v>
      </c>
      <c r="J36" s="10">
        <f t="shared" si="7"/>
        <v>1880.6</v>
      </c>
      <c r="K36" s="10">
        <f t="shared" si="8"/>
        <v>2256.72</v>
      </c>
    </row>
    <row r="37" spans="1:11" ht="12.75">
      <c r="A37" s="9" t="s">
        <v>46</v>
      </c>
      <c r="B37" s="10">
        <f t="shared" si="0"/>
        <v>746.2066666666667</v>
      </c>
      <c r="C37" s="10">
        <f t="shared" si="1"/>
        <v>870.5744444444445</v>
      </c>
      <c r="D37" s="10">
        <f t="shared" si="2"/>
        <v>994.9422222222222</v>
      </c>
      <c r="E37" s="27">
        <v>21.25</v>
      </c>
      <c r="F37" s="17">
        <f t="shared" si="3"/>
        <v>1098.06</v>
      </c>
      <c r="G37" s="11">
        <f t="shared" si="4"/>
        <v>1119.31</v>
      </c>
      <c r="H37" s="10">
        <f t="shared" si="5"/>
        <v>1368.0455555555554</v>
      </c>
      <c r="I37" s="10">
        <f t="shared" si="6"/>
        <v>1616.7811111111112</v>
      </c>
      <c r="J37" s="10">
        <f t="shared" si="7"/>
        <v>1865.5166666666667</v>
      </c>
      <c r="K37" s="10">
        <f t="shared" si="8"/>
        <v>2238.62</v>
      </c>
    </row>
    <row r="40" ht="12.75">
      <c r="A40" s="21" t="s">
        <v>80</v>
      </c>
    </row>
    <row r="41" spans="2:11" ht="12.75">
      <c r="B41" s="1"/>
      <c r="C41" s="1"/>
      <c r="D41" s="1"/>
      <c r="G41" s="1"/>
      <c r="H41" s="1"/>
      <c r="I41" s="1"/>
      <c r="J41" s="1"/>
      <c r="K41" s="18"/>
    </row>
    <row r="42" spans="1:11" ht="12.75">
      <c r="A42" s="2" t="s">
        <v>0</v>
      </c>
      <c r="B42" s="3" t="s">
        <v>1</v>
      </c>
      <c r="C42" s="3" t="s">
        <v>2</v>
      </c>
      <c r="D42" s="3" t="s">
        <v>3</v>
      </c>
      <c r="G42" s="3" t="s">
        <v>4</v>
      </c>
      <c r="H42" s="3" t="s">
        <v>5</v>
      </c>
      <c r="I42" s="3" t="s">
        <v>6</v>
      </c>
      <c r="J42" s="3" t="s">
        <v>7</v>
      </c>
      <c r="K42" s="22" t="s">
        <v>8</v>
      </c>
    </row>
    <row r="43" spans="1:11" ht="12.75">
      <c r="A43" s="2" t="s">
        <v>9</v>
      </c>
      <c r="B43" s="4" t="s">
        <v>10</v>
      </c>
      <c r="C43" s="5" t="s">
        <v>11</v>
      </c>
      <c r="D43" s="5" t="s">
        <v>12</v>
      </c>
      <c r="G43" s="5" t="s">
        <v>13</v>
      </c>
      <c r="H43" s="5" t="s">
        <v>14</v>
      </c>
      <c r="I43" s="5" t="s">
        <v>15</v>
      </c>
      <c r="J43" s="5" t="s">
        <v>16</v>
      </c>
      <c r="K43" s="23" t="s">
        <v>17</v>
      </c>
    </row>
    <row r="44" spans="1:11" ht="12.75">
      <c r="A44" s="6"/>
      <c r="B44" s="7" t="s">
        <v>18</v>
      </c>
      <c r="C44" s="7" t="s">
        <v>18</v>
      </c>
      <c r="D44" s="7" t="s">
        <v>18</v>
      </c>
      <c r="G44" s="7" t="s">
        <v>18</v>
      </c>
      <c r="H44" s="7" t="s">
        <v>18</v>
      </c>
      <c r="I44" s="7" t="s">
        <v>18</v>
      </c>
      <c r="J44" s="7" t="s">
        <v>18</v>
      </c>
      <c r="K44" s="24" t="s">
        <v>18</v>
      </c>
    </row>
    <row r="45" spans="1:11" ht="12.75">
      <c r="A45" s="8"/>
      <c r="B45" s="7"/>
      <c r="C45" s="7"/>
      <c r="D45" s="7"/>
      <c r="G45" s="7"/>
      <c r="H45" s="7"/>
      <c r="I45" s="7"/>
      <c r="J45" s="7"/>
      <c r="K45" s="24"/>
    </row>
    <row r="46" spans="1:11" ht="12.75">
      <c r="A46" s="9" t="s">
        <v>47</v>
      </c>
      <c r="B46" s="10">
        <f aca="true" t="shared" si="9" ref="B46:B73">G46/9*6</f>
        <v>743.4</v>
      </c>
      <c r="C46" s="10">
        <f aca="true" t="shared" si="10" ref="C46:C73">G46/9*7</f>
        <v>867.3</v>
      </c>
      <c r="D46" s="10">
        <f aca="true" t="shared" si="11" ref="D46:D73">G46/9*8</f>
        <v>991.1999999999999</v>
      </c>
      <c r="E46" s="26">
        <v>17.04</v>
      </c>
      <c r="F46" s="17">
        <f aca="true" t="shared" si="12" ref="F46:F73">$G$78</f>
        <v>1098.06</v>
      </c>
      <c r="G46" s="11">
        <f>E46+F46</f>
        <v>1115.1</v>
      </c>
      <c r="H46" s="10">
        <f>G46/9*11</f>
        <v>1362.8999999999999</v>
      </c>
      <c r="I46" s="10">
        <f>G46/9*13</f>
        <v>1610.6999999999998</v>
      </c>
      <c r="J46" s="10">
        <f>G46/9*15</f>
        <v>1858.4999999999998</v>
      </c>
      <c r="K46" s="10">
        <f>G46/9*18</f>
        <v>2230.2</v>
      </c>
    </row>
    <row r="47" spans="1:11" ht="12.75">
      <c r="A47" s="9" t="s">
        <v>48</v>
      </c>
      <c r="B47" s="10">
        <f t="shared" si="9"/>
        <v>732.04</v>
      </c>
      <c r="C47" s="10">
        <f t="shared" si="10"/>
        <v>854.0466666666666</v>
      </c>
      <c r="D47" s="10">
        <f t="shared" si="11"/>
        <v>976.0533333333333</v>
      </c>
      <c r="E47" s="27">
        <v>0</v>
      </c>
      <c r="F47" s="17">
        <f t="shared" si="12"/>
        <v>1098.06</v>
      </c>
      <c r="G47" s="11">
        <f aca="true" t="shared" si="13" ref="G47:G73">E47+F47</f>
        <v>1098.06</v>
      </c>
      <c r="H47" s="10">
        <f aca="true" t="shared" si="14" ref="H47:H73">G47/9*11</f>
        <v>1342.0733333333333</v>
      </c>
      <c r="I47" s="10">
        <f aca="true" t="shared" si="15" ref="I47:I73">G47/9*13</f>
        <v>1586.0866666666666</v>
      </c>
      <c r="J47" s="10">
        <f aca="true" t="shared" si="16" ref="J47:J73">G47/9*15</f>
        <v>1830.1</v>
      </c>
      <c r="K47" s="10">
        <f aca="true" t="shared" si="17" ref="K47:K73">G47/9*18</f>
        <v>2196.12</v>
      </c>
    </row>
    <row r="48" spans="1:11" ht="12.75">
      <c r="A48" s="9" t="s">
        <v>49</v>
      </c>
      <c r="B48" s="10">
        <f t="shared" si="9"/>
        <v>753.8133333333333</v>
      </c>
      <c r="C48" s="10">
        <f t="shared" si="10"/>
        <v>879.4488888888889</v>
      </c>
      <c r="D48" s="10">
        <f t="shared" si="11"/>
        <v>1005.0844444444444</v>
      </c>
      <c r="E48" s="27">
        <v>32.66</v>
      </c>
      <c r="F48" s="17">
        <f t="shared" si="12"/>
        <v>1098.06</v>
      </c>
      <c r="G48" s="11">
        <f t="shared" si="13"/>
        <v>1130.72</v>
      </c>
      <c r="H48" s="10">
        <f t="shared" si="14"/>
        <v>1381.9911111111112</v>
      </c>
      <c r="I48" s="10">
        <f t="shared" si="15"/>
        <v>1633.2622222222221</v>
      </c>
      <c r="J48" s="10">
        <f t="shared" si="16"/>
        <v>1884.5333333333333</v>
      </c>
      <c r="K48" s="10">
        <f t="shared" si="17"/>
        <v>2261.44</v>
      </c>
    </row>
    <row r="49" spans="1:11" ht="12.75">
      <c r="A49" s="9" t="s">
        <v>50</v>
      </c>
      <c r="B49" s="10">
        <f t="shared" si="9"/>
        <v>745.4266666666666</v>
      </c>
      <c r="C49" s="10">
        <f t="shared" si="10"/>
        <v>869.6644444444444</v>
      </c>
      <c r="D49" s="10">
        <f t="shared" si="11"/>
        <v>993.9022222222221</v>
      </c>
      <c r="E49" s="27">
        <v>20.08</v>
      </c>
      <c r="F49" s="17">
        <f t="shared" si="12"/>
        <v>1098.06</v>
      </c>
      <c r="G49" s="11">
        <f t="shared" si="13"/>
        <v>1118.1399999999999</v>
      </c>
      <c r="H49" s="10">
        <f t="shared" si="14"/>
        <v>1366.6155555555554</v>
      </c>
      <c r="I49" s="10">
        <f t="shared" si="15"/>
        <v>1615.0911111111109</v>
      </c>
      <c r="J49" s="10">
        <f t="shared" si="16"/>
        <v>1863.5666666666664</v>
      </c>
      <c r="K49" s="10">
        <f t="shared" si="17"/>
        <v>2236.2799999999997</v>
      </c>
    </row>
    <row r="50" spans="1:11" ht="12.75">
      <c r="A50" s="9" t="s">
        <v>51</v>
      </c>
      <c r="B50" s="10">
        <f t="shared" si="9"/>
        <v>744.8533333333332</v>
      </c>
      <c r="C50" s="10">
        <f t="shared" si="10"/>
        <v>868.9955555555555</v>
      </c>
      <c r="D50" s="10">
        <f t="shared" si="11"/>
        <v>993.1377777777777</v>
      </c>
      <c r="E50" s="27">
        <v>19.22</v>
      </c>
      <c r="F50" s="17">
        <f t="shared" si="12"/>
        <v>1098.06</v>
      </c>
      <c r="G50" s="11">
        <f t="shared" si="13"/>
        <v>1117.28</v>
      </c>
      <c r="H50" s="10">
        <f t="shared" si="14"/>
        <v>1365.5644444444445</v>
      </c>
      <c r="I50" s="10">
        <f t="shared" si="15"/>
        <v>1613.8488888888887</v>
      </c>
      <c r="J50" s="10">
        <f t="shared" si="16"/>
        <v>1862.1333333333332</v>
      </c>
      <c r="K50" s="10">
        <f t="shared" si="17"/>
        <v>2234.56</v>
      </c>
    </row>
    <row r="51" spans="1:11" ht="12.75">
      <c r="A51" s="9" t="s">
        <v>52</v>
      </c>
      <c r="B51" s="10">
        <f t="shared" si="9"/>
        <v>746.6866666666666</v>
      </c>
      <c r="C51" s="10">
        <f t="shared" si="10"/>
        <v>871.1344444444444</v>
      </c>
      <c r="D51" s="10">
        <f t="shared" si="11"/>
        <v>995.5822222222222</v>
      </c>
      <c r="E51" s="27">
        <v>21.97</v>
      </c>
      <c r="F51" s="17">
        <f t="shared" si="12"/>
        <v>1098.06</v>
      </c>
      <c r="G51" s="11">
        <f t="shared" si="13"/>
        <v>1120.03</v>
      </c>
      <c r="H51" s="10">
        <f t="shared" si="14"/>
        <v>1368.9255555555555</v>
      </c>
      <c r="I51" s="10">
        <f t="shared" si="15"/>
        <v>1617.8211111111111</v>
      </c>
      <c r="J51" s="10">
        <f t="shared" si="16"/>
        <v>1866.7166666666667</v>
      </c>
      <c r="K51" s="10">
        <f t="shared" si="17"/>
        <v>2240.06</v>
      </c>
    </row>
    <row r="52" spans="1:11" ht="12.75">
      <c r="A52" s="9" t="s">
        <v>53</v>
      </c>
      <c r="B52" s="10">
        <f t="shared" si="9"/>
        <v>747.46</v>
      </c>
      <c r="C52" s="10">
        <f t="shared" si="10"/>
        <v>872.0366666666666</v>
      </c>
      <c r="D52" s="10">
        <f t="shared" si="11"/>
        <v>996.6133333333333</v>
      </c>
      <c r="E52" s="27">
        <v>23.13</v>
      </c>
      <c r="F52" s="17">
        <f t="shared" si="12"/>
        <v>1098.06</v>
      </c>
      <c r="G52" s="11">
        <f t="shared" si="13"/>
        <v>1121.19</v>
      </c>
      <c r="H52" s="10">
        <f t="shared" si="14"/>
        <v>1370.3433333333332</v>
      </c>
      <c r="I52" s="10">
        <f t="shared" si="15"/>
        <v>1619.4966666666667</v>
      </c>
      <c r="J52" s="10">
        <f t="shared" si="16"/>
        <v>1868.65</v>
      </c>
      <c r="K52" s="10">
        <f t="shared" si="17"/>
        <v>2242.38</v>
      </c>
    </row>
    <row r="53" spans="1:11" ht="12.75">
      <c r="A53" s="9" t="s">
        <v>54</v>
      </c>
      <c r="B53" s="10">
        <f t="shared" si="9"/>
        <v>754.0533333333333</v>
      </c>
      <c r="C53" s="10">
        <f t="shared" si="10"/>
        <v>879.7288888888888</v>
      </c>
      <c r="D53" s="10">
        <f t="shared" si="11"/>
        <v>1005.4044444444444</v>
      </c>
      <c r="E53" s="27">
        <v>33.02</v>
      </c>
      <c r="F53" s="17">
        <f t="shared" si="12"/>
        <v>1098.06</v>
      </c>
      <c r="G53" s="11">
        <f t="shared" si="13"/>
        <v>1131.08</v>
      </c>
      <c r="H53" s="10">
        <f t="shared" si="14"/>
        <v>1382.431111111111</v>
      </c>
      <c r="I53" s="10">
        <f t="shared" si="15"/>
        <v>1633.7822222222221</v>
      </c>
      <c r="J53" s="10">
        <f t="shared" si="16"/>
        <v>1885.1333333333332</v>
      </c>
      <c r="K53" s="10">
        <f t="shared" si="17"/>
        <v>2262.16</v>
      </c>
    </row>
    <row r="54" spans="1:11" ht="12.75">
      <c r="A54" s="9" t="s">
        <v>55</v>
      </c>
      <c r="B54" s="10">
        <f t="shared" si="9"/>
        <v>748.2066666666666</v>
      </c>
      <c r="C54" s="10">
        <f t="shared" si="10"/>
        <v>872.9077777777777</v>
      </c>
      <c r="D54" s="10">
        <f t="shared" si="11"/>
        <v>997.6088888888888</v>
      </c>
      <c r="E54" s="27">
        <v>24.25</v>
      </c>
      <c r="F54" s="17">
        <f t="shared" si="12"/>
        <v>1098.06</v>
      </c>
      <c r="G54" s="11">
        <f t="shared" si="13"/>
        <v>1122.31</v>
      </c>
      <c r="H54" s="10">
        <f t="shared" si="14"/>
        <v>1371.7122222222222</v>
      </c>
      <c r="I54" s="10">
        <f t="shared" si="15"/>
        <v>1621.1144444444444</v>
      </c>
      <c r="J54" s="10">
        <f t="shared" si="16"/>
        <v>1870.5166666666667</v>
      </c>
      <c r="K54" s="10">
        <f t="shared" si="17"/>
        <v>2244.62</v>
      </c>
    </row>
    <row r="55" spans="1:11" ht="12.75">
      <c r="A55" s="9" t="s">
        <v>56</v>
      </c>
      <c r="B55" s="10">
        <f t="shared" si="9"/>
        <v>771.3666666666666</v>
      </c>
      <c r="C55" s="10">
        <f t="shared" si="10"/>
        <v>899.9277777777777</v>
      </c>
      <c r="D55" s="10">
        <f t="shared" si="11"/>
        <v>1028.4888888888888</v>
      </c>
      <c r="E55" s="27">
        <v>58.99</v>
      </c>
      <c r="F55" s="17">
        <f t="shared" si="12"/>
        <v>1098.06</v>
      </c>
      <c r="G55" s="11">
        <f t="shared" si="13"/>
        <v>1157.05</v>
      </c>
      <c r="H55" s="10">
        <f t="shared" si="14"/>
        <v>1414.1722222222222</v>
      </c>
      <c r="I55" s="10">
        <f t="shared" si="15"/>
        <v>1671.2944444444443</v>
      </c>
      <c r="J55" s="10">
        <f t="shared" si="16"/>
        <v>1928.4166666666665</v>
      </c>
      <c r="K55" s="10">
        <f t="shared" si="17"/>
        <v>2314.1</v>
      </c>
    </row>
    <row r="56" spans="1:11" ht="12.75">
      <c r="A56" s="9" t="s">
        <v>57</v>
      </c>
      <c r="B56" s="10">
        <f t="shared" si="9"/>
        <v>749.68</v>
      </c>
      <c r="C56" s="10">
        <f t="shared" si="10"/>
        <v>874.6266666666666</v>
      </c>
      <c r="D56" s="10">
        <f t="shared" si="11"/>
        <v>999.5733333333333</v>
      </c>
      <c r="E56" s="27">
        <v>26.46</v>
      </c>
      <c r="F56" s="17">
        <f t="shared" si="12"/>
        <v>1098.06</v>
      </c>
      <c r="G56" s="11">
        <f t="shared" si="13"/>
        <v>1124.52</v>
      </c>
      <c r="H56" s="10">
        <f t="shared" si="14"/>
        <v>1374.4133333333332</v>
      </c>
      <c r="I56" s="10">
        <f t="shared" si="15"/>
        <v>1624.3066666666666</v>
      </c>
      <c r="J56" s="10">
        <f t="shared" si="16"/>
        <v>1874.1999999999998</v>
      </c>
      <c r="K56" s="10">
        <f t="shared" si="17"/>
        <v>2249.04</v>
      </c>
    </row>
    <row r="57" spans="1:11" ht="12.75">
      <c r="A57" s="9" t="s">
        <v>58</v>
      </c>
      <c r="B57" s="10">
        <f t="shared" si="9"/>
        <v>763.5066666666667</v>
      </c>
      <c r="C57" s="10">
        <f t="shared" si="10"/>
        <v>890.7577777777778</v>
      </c>
      <c r="D57" s="10">
        <f t="shared" si="11"/>
        <v>1018.0088888888889</v>
      </c>
      <c r="E57" s="27">
        <v>47.2</v>
      </c>
      <c r="F57" s="17">
        <f t="shared" si="12"/>
        <v>1098.06</v>
      </c>
      <c r="G57" s="11">
        <f t="shared" si="13"/>
        <v>1145.26</v>
      </c>
      <c r="H57" s="10">
        <f t="shared" si="14"/>
        <v>1399.7622222222224</v>
      </c>
      <c r="I57" s="10">
        <f t="shared" si="15"/>
        <v>1654.2644444444445</v>
      </c>
      <c r="J57" s="10">
        <f t="shared" si="16"/>
        <v>1908.7666666666667</v>
      </c>
      <c r="K57" s="10">
        <f t="shared" si="17"/>
        <v>2290.52</v>
      </c>
    </row>
    <row r="58" spans="1:11" ht="12.75">
      <c r="A58" s="9" t="s">
        <v>59</v>
      </c>
      <c r="B58" s="10">
        <f t="shared" si="9"/>
        <v>737.34</v>
      </c>
      <c r="C58" s="10">
        <f t="shared" si="10"/>
        <v>860.23</v>
      </c>
      <c r="D58" s="10">
        <f t="shared" si="11"/>
        <v>983.12</v>
      </c>
      <c r="E58" s="27">
        <v>7.95</v>
      </c>
      <c r="F58" s="17">
        <f t="shared" si="12"/>
        <v>1098.06</v>
      </c>
      <c r="G58" s="11">
        <f t="shared" si="13"/>
        <v>1106.01</v>
      </c>
      <c r="H58" s="10">
        <f t="shared" si="14"/>
        <v>1351.79</v>
      </c>
      <c r="I58" s="10">
        <f t="shared" si="15"/>
        <v>1597.57</v>
      </c>
      <c r="J58" s="10">
        <f t="shared" si="16"/>
        <v>1843.35</v>
      </c>
      <c r="K58" s="10">
        <f t="shared" si="17"/>
        <v>2212.02</v>
      </c>
    </row>
    <row r="59" spans="1:11" ht="12.75">
      <c r="A59" s="9" t="s">
        <v>60</v>
      </c>
      <c r="B59" s="10">
        <f t="shared" si="9"/>
        <v>752.0266666666666</v>
      </c>
      <c r="C59" s="10">
        <f t="shared" si="10"/>
        <v>877.3644444444444</v>
      </c>
      <c r="D59" s="10">
        <f t="shared" si="11"/>
        <v>1002.7022222222222</v>
      </c>
      <c r="E59" s="27">
        <v>29.98</v>
      </c>
      <c r="F59" s="17">
        <f t="shared" si="12"/>
        <v>1098.06</v>
      </c>
      <c r="G59" s="11">
        <f t="shared" si="13"/>
        <v>1128.04</v>
      </c>
      <c r="H59" s="10">
        <f t="shared" si="14"/>
        <v>1378.7155555555555</v>
      </c>
      <c r="I59" s="10">
        <f t="shared" si="15"/>
        <v>1629.391111111111</v>
      </c>
      <c r="J59" s="10">
        <f t="shared" si="16"/>
        <v>1880.0666666666666</v>
      </c>
      <c r="K59" s="10">
        <f t="shared" si="17"/>
        <v>2256.08</v>
      </c>
    </row>
    <row r="60" spans="1:11" ht="12.75">
      <c r="A60" s="9" t="s">
        <v>61</v>
      </c>
      <c r="B60" s="10">
        <f t="shared" si="9"/>
        <v>775.5066666666667</v>
      </c>
      <c r="C60" s="10">
        <f t="shared" si="10"/>
        <v>904.7577777777777</v>
      </c>
      <c r="D60" s="10">
        <f t="shared" si="11"/>
        <v>1034.0088888888888</v>
      </c>
      <c r="E60" s="27">
        <v>65.2</v>
      </c>
      <c r="F60" s="17">
        <f t="shared" si="12"/>
        <v>1098.06</v>
      </c>
      <c r="G60" s="11">
        <f t="shared" si="13"/>
        <v>1163.26</v>
      </c>
      <c r="H60" s="10">
        <f t="shared" si="14"/>
        <v>1421.7622222222221</v>
      </c>
      <c r="I60" s="10">
        <f t="shared" si="15"/>
        <v>1680.2644444444443</v>
      </c>
      <c r="J60" s="10">
        <f t="shared" si="16"/>
        <v>1938.7666666666664</v>
      </c>
      <c r="K60" s="10">
        <f t="shared" si="17"/>
        <v>2326.52</v>
      </c>
    </row>
    <row r="61" spans="1:11" ht="12.75">
      <c r="A61" s="9" t="s">
        <v>62</v>
      </c>
      <c r="B61" s="10">
        <f t="shared" si="9"/>
        <v>748.0266666666666</v>
      </c>
      <c r="C61" s="10">
        <f t="shared" si="10"/>
        <v>872.6977777777777</v>
      </c>
      <c r="D61" s="10">
        <f t="shared" si="11"/>
        <v>997.3688888888888</v>
      </c>
      <c r="E61" s="27">
        <v>23.98</v>
      </c>
      <c r="F61" s="17">
        <f t="shared" si="12"/>
        <v>1098.06</v>
      </c>
      <c r="G61" s="11">
        <f t="shared" si="13"/>
        <v>1122.04</v>
      </c>
      <c r="H61" s="10">
        <f t="shared" si="14"/>
        <v>1371.382222222222</v>
      </c>
      <c r="I61" s="10">
        <f t="shared" si="15"/>
        <v>1620.7244444444443</v>
      </c>
      <c r="J61" s="10">
        <f t="shared" si="16"/>
        <v>1870.0666666666666</v>
      </c>
      <c r="K61" s="10">
        <f t="shared" si="17"/>
        <v>2244.08</v>
      </c>
    </row>
    <row r="62" spans="1:11" ht="12.75">
      <c r="A62" s="9" t="s">
        <v>63</v>
      </c>
      <c r="B62" s="10">
        <f t="shared" si="9"/>
        <v>762.8000000000001</v>
      </c>
      <c r="C62" s="10">
        <f t="shared" si="10"/>
        <v>889.9333333333334</v>
      </c>
      <c r="D62" s="10">
        <f t="shared" si="11"/>
        <v>1017.0666666666667</v>
      </c>
      <c r="E62" s="27">
        <v>46.14</v>
      </c>
      <c r="F62" s="17">
        <f t="shared" si="12"/>
        <v>1098.06</v>
      </c>
      <c r="G62" s="11">
        <f t="shared" si="13"/>
        <v>1144.2</v>
      </c>
      <c r="H62" s="10">
        <f t="shared" si="14"/>
        <v>1398.4666666666667</v>
      </c>
      <c r="I62" s="10">
        <f t="shared" si="15"/>
        <v>1652.7333333333333</v>
      </c>
      <c r="J62" s="10">
        <f t="shared" si="16"/>
        <v>1907</v>
      </c>
      <c r="K62" s="10">
        <f t="shared" si="17"/>
        <v>2288.4</v>
      </c>
    </row>
    <row r="63" spans="1:11" ht="12.75">
      <c r="A63" s="9" t="s">
        <v>64</v>
      </c>
      <c r="B63" s="10">
        <f t="shared" si="9"/>
        <v>757.0866666666666</v>
      </c>
      <c r="C63" s="10">
        <f t="shared" si="10"/>
        <v>883.2677777777776</v>
      </c>
      <c r="D63" s="10">
        <f t="shared" si="11"/>
        <v>1009.4488888888887</v>
      </c>
      <c r="E63" s="27">
        <v>37.57</v>
      </c>
      <c r="F63" s="17">
        <f t="shared" si="12"/>
        <v>1098.06</v>
      </c>
      <c r="G63" s="11">
        <f t="shared" si="13"/>
        <v>1135.6299999999999</v>
      </c>
      <c r="H63" s="10">
        <f t="shared" si="14"/>
        <v>1387.992222222222</v>
      </c>
      <c r="I63" s="10">
        <f t="shared" si="15"/>
        <v>1640.3544444444442</v>
      </c>
      <c r="J63" s="10">
        <f t="shared" si="16"/>
        <v>1892.7166666666665</v>
      </c>
      <c r="K63" s="10">
        <f t="shared" si="17"/>
        <v>2271.2599999999998</v>
      </c>
    </row>
    <row r="64" spans="1:11" ht="12.75">
      <c r="A64" s="9" t="s">
        <v>65</v>
      </c>
      <c r="B64" s="10">
        <f t="shared" si="9"/>
        <v>732.04</v>
      </c>
      <c r="C64" s="10">
        <f t="shared" si="10"/>
        <v>854.0466666666666</v>
      </c>
      <c r="D64" s="10">
        <f t="shared" si="11"/>
        <v>976.0533333333333</v>
      </c>
      <c r="E64" s="27">
        <v>0</v>
      </c>
      <c r="F64" s="17">
        <f t="shared" si="12"/>
        <v>1098.06</v>
      </c>
      <c r="G64" s="11">
        <f t="shared" si="13"/>
        <v>1098.06</v>
      </c>
      <c r="H64" s="10">
        <f t="shared" si="14"/>
        <v>1342.0733333333333</v>
      </c>
      <c r="I64" s="10">
        <f t="shared" si="15"/>
        <v>1586.0866666666666</v>
      </c>
      <c r="J64" s="10">
        <f t="shared" si="16"/>
        <v>1830.1</v>
      </c>
      <c r="K64" s="10">
        <f t="shared" si="17"/>
        <v>2196.12</v>
      </c>
    </row>
    <row r="65" spans="1:11" ht="12.75">
      <c r="A65" s="9" t="s">
        <v>66</v>
      </c>
      <c r="B65" s="10">
        <f t="shared" si="9"/>
        <v>759.4066666666665</v>
      </c>
      <c r="C65" s="10">
        <f t="shared" si="10"/>
        <v>885.9744444444443</v>
      </c>
      <c r="D65" s="10">
        <f t="shared" si="11"/>
        <v>1012.5422222222221</v>
      </c>
      <c r="E65" s="27">
        <v>41.05</v>
      </c>
      <c r="F65" s="17">
        <f t="shared" si="12"/>
        <v>1098.06</v>
      </c>
      <c r="G65" s="11">
        <f t="shared" si="13"/>
        <v>1139.11</v>
      </c>
      <c r="H65" s="10">
        <f t="shared" si="14"/>
        <v>1392.2455555555555</v>
      </c>
      <c r="I65" s="10">
        <f t="shared" si="15"/>
        <v>1645.3811111111108</v>
      </c>
      <c r="J65" s="10">
        <f t="shared" si="16"/>
        <v>1898.5166666666664</v>
      </c>
      <c r="K65" s="10">
        <f t="shared" si="17"/>
        <v>2278.22</v>
      </c>
    </row>
    <row r="66" spans="1:11" ht="12.75">
      <c r="A66" s="9" t="s">
        <v>67</v>
      </c>
      <c r="B66" s="10">
        <f t="shared" si="9"/>
        <v>761.6066666666666</v>
      </c>
      <c r="C66" s="10">
        <f t="shared" si="10"/>
        <v>888.5411111111109</v>
      </c>
      <c r="D66" s="10">
        <f t="shared" si="11"/>
        <v>1015.4755555555554</v>
      </c>
      <c r="E66" s="27">
        <v>44.35</v>
      </c>
      <c r="F66" s="17">
        <f t="shared" si="12"/>
        <v>1098.06</v>
      </c>
      <c r="G66" s="11">
        <f t="shared" si="13"/>
        <v>1142.4099999999999</v>
      </c>
      <c r="H66" s="10">
        <f t="shared" si="14"/>
        <v>1396.2788888888886</v>
      </c>
      <c r="I66" s="10">
        <f t="shared" si="15"/>
        <v>1650.1477777777775</v>
      </c>
      <c r="J66" s="10">
        <f t="shared" si="16"/>
        <v>1904.0166666666664</v>
      </c>
      <c r="K66" s="10">
        <f t="shared" si="17"/>
        <v>2284.8199999999997</v>
      </c>
    </row>
    <row r="67" spans="1:11" ht="12.75">
      <c r="A67" s="9" t="s">
        <v>68</v>
      </c>
      <c r="B67" s="10">
        <f t="shared" si="9"/>
        <v>732.04</v>
      </c>
      <c r="C67" s="10">
        <f t="shared" si="10"/>
        <v>854.0466666666666</v>
      </c>
      <c r="D67" s="10">
        <f t="shared" si="11"/>
        <v>976.0533333333333</v>
      </c>
      <c r="E67" s="27">
        <v>0</v>
      </c>
      <c r="F67" s="17">
        <f t="shared" si="12"/>
        <v>1098.06</v>
      </c>
      <c r="G67" s="11">
        <f t="shared" si="13"/>
        <v>1098.06</v>
      </c>
      <c r="H67" s="10">
        <f t="shared" si="14"/>
        <v>1342.0733333333333</v>
      </c>
      <c r="I67" s="10">
        <f t="shared" si="15"/>
        <v>1586.0866666666666</v>
      </c>
      <c r="J67" s="10">
        <f t="shared" si="16"/>
        <v>1830.1</v>
      </c>
      <c r="K67" s="10">
        <f t="shared" si="17"/>
        <v>2196.12</v>
      </c>
    </row>
    <row r="68" spans="1:11" ht="12.75">
      <c r="A68" s="9" t="s">
        <v>69</v>
      </c>
      <c r="B68" s="10">
        <f t="shared" si="9"/>
        <v>746.2733333333332</v>
      </c>
      <c r="C68" s="10">
        <f t="shared" si="10"/>
        <v>870.652222222222</v>
      </c>
      <c r="D68" s="10">
        <f t="shared" si="11"/>
        <v>995.0311111111109</v>
      </c>
      <c r="E68" s="27">
        <v>21.35</v>
      </c>
      <c r="F68" s="17">
        <f t="shared" si="12"/>
        <v>1098.06</v>
      </c>
      <c r="G68" s="11">
        <f t="shared" si="13"/>
        <v>1119.4099999999999</v>
      </c>
      <c r="H68" s="10">
        <f t="shared" si="14"/>
        <v>1368.1677777777775</v>
      </c>
      <c r="I68" s="10">
        <f t="shared" si="15"/>
        <v>1616.9255555555553</v>
      </c>
      <c r="J68" s="10">
        <f t="shared" si="16"/>
        <v>1865.683333333333</v>
      </c>
      <c r="K68" s="10">
        <f t="shared" si="17"/>
        <v>2238.8199999999997</v>
      </c>
    </row>
    <row r="69" spans="1:11" ht="12.75">
      <c r="A69" s="9" t="s">
        <v>70</v>
      </c>
      <c r="B69" s="10">
        <f t="shared" si="9"/>
        <v>749.8266666666667</v>
      </c>
      <c r="C69" s="10">
        <f t="shared" si="10"/>
        <v>874.7977777777778</v>
      </c>
      <c r="D69" s="10">
        <f t="shared" si="11"/>
        <v>999.7688888888889</v>
      </c>
      <c r="E69" s="27">
        <v>26.68</v>
      </c>
      <c r="F69" s="17">
        <f t="shared" si="12"/>
        <v>1098.06</v>
      </c>
      <c r="G69" s="11">
        <f t="shared" si="13"/>
        <v>1124.74</v>
      </c>
      <c r="H69" s="10">
        <f t="shared" si="14"/>
        <v>1374.6822222222222</v>
      </c>
      <c r="I69" s="10">
        <f t="shared" si="15"/>
        <v>1624.6244444444444</v>
      </c>
      <c r="J69" s="10">
        <f t="shared" si="16"/>
        <v>1874.5666666666666</v>
      </c>
      <c r="K69" s="10">
        <f t="shared" si="17"/>
        <v>2249.48</v>
      </c>
    </row>
    <row r="70" spans="1:11" ht="12.75">
      <c r="A70" s="9" t="s">
        <v>71</v>
      </c>
      <c r="B70" s="10">
        <f t="shared" si="9"/>
        <v>739.8733333333333</v>
      </c>
      <c r="C70" s="10">
        <f t="shared" si="10"/>
        <v>863.1855555555555</v>
      </c>
      <c r="D70" s="10">
        <f t="shared" si="11"/>
        <v>986.4977777777777</v>
      </c>
      <c r="E70" s="27">
        <v>11.75</v>
      </c>
      <c r="F70" s="17">
        <f t="shared" si="12"/>
        <v>1098.06</v>
      </c>
      <c r="G70" s="11">
        <f t="shared" si="13"/>
        <v>1109.81</v>
      </c>
      <c r="H70" s="10">
        <f t="shared" si="14"/>
        <v>1356.4344444444444</v>
      </c>
      <c r="I70" s="10">
        <f t="shared" si="15"/>
        <v>1603.0588888888888</v>
      </c>
      <c r="J70" s="10">
        <f t="shared" si="16"/>
        <v>1849.6833333333332</v>
      </c>
      <c r="K70" s="10">
        <f t="shared" si="17"/>
        <v>2219.62</v>
      </c>
    </row>
    <row r="71" spans="1:11" ht="12.75">
      <c r="A71" s="9" t="s">
        <v>72</v>
      </c>
      <c r="B71" s="10">
        <f t="shared" si="9"/>
        <v>732.04</v>
      </c>
      <c r="C71" s="10">
        <f t="shared" si="10"/>
        <v>854.0466666666666</v>
      </c>
      <c r="D71" s="10">
        <f t="shared" si="11"/>
        <v>976.0533333333333</v>
      </c>
      <c r="E71" s="27">
        <v>0</v>
      </c>
      <c r="F71" s="17">
        <f t="shared" si="12"/>
        <v>1098.06</v>
      </c>
      <c r="G71" s="11">
        <f t="shared" si="13"/>
        <v>1098.06</v>
      </c>
      <c r="H71" s="10">
        <f t="shared" si="14"/>
        <v>1342.0733333333333</v>
      </c>
      <c r="I71" s="10">
        <f t="shared" si="15"/>
        <v>1586.0866666666666</v>
      </c>
      <c r="J71" s="10">
        <f t="shared" si="16"/>
        <v>1830.1</v>
      </c>
      <c r="K71" s="10">
        <f t="shared" si="17"/>
        <v>2196.12</v>
      </c>
    </row>
    <row r="72" spans="1:11" ht="12.75">
      <c r="A72" s="9" t="s">
        <v>73</v>
      </c>
      <c r="B72" s="10">
        <f t="shared" si="9"/>
        <v>743.2533333333332</v>
      </c>
      <c r="C72" s="10">
        <f t="shared" si="10"/>
        <v>867.1288888888887</v>
      </c>
      <c r="D72" s="10">
        <f t="shared" si="11"/>
        <v>991.0044444444443</v>
      </c>
      <c r="E72" s="27">
        <v>16.82</v>
      </c>
      <c r="F72" s="17">
        <f t="shared" si="12"/>
        <v>1098.06</v>
      </c>
      <c r="G72" s="11">
        <f t="shared" si="13"/>
        <v>1114.8799999999999</v>
      </c>
      <c r="H72" s="10">
        <f t="shared" si="14"/>
        <v>1362.6311111111108</v>
      </c>
      <c r="I72" s="10">
        <f t="shared" si="15"/>
        <v>1610.382222222222</v>
      </c>
      <c r="J72" s="10">
        <f t="shared" si="16"/>
        <v>1858.133333333333</v>
      </c>
      <c r="K72" s="10">
        <f t="shared" si="17"/>
        <v>2229.7599999999998</v>
      </c>
    </row>
    <row r="73" spans="1:11" ht="12.75">
      <c r="A73" s="9" t="s">
        <v>74</v>
      </c>
      <c r="B73" s="10">
        <f t="shared" si="9"/>
        <v>743.0866666666666</v>
      </c>
      <c r="C73" s="10">
        <f t="shared" si="10"/>
        <v>866.9344444444444</v>
      </c>
      <c r="D73" s="10">
        <f t="shared" si="11"/>
        <v>990.7822222222221</v>
      </c>
      <c r="E73" s="27">
        <v>16.57</v>
      </c>
      <c r="F73" s="17">
        <f t="shared" si="12"/>
        <v>1098.06</v>
      </c>
      <c r="G73" s="11">
        <f t="shared" si="13"/>
        <v>1114.6299999999999</v>
      </c>
      <c r="H73" s="10">
        <f t="shared" si="14"/>
        <v>1362.3255555555554</v>
      </c>
      <c r="I73" s="10">
        <f t="shared" si="15"/>
        <v>1610.021111111111</v>
      </c>
      <c r="J73" s="10">
        <f t="shared" si="16"/>
        <v>1857.7166666666665</v>
      </c>
      <c r="K73" s="10">
        <f t="shared" si="17"/>
        <v>2229.2599999999998</v>
      </c>
    </row>
    <row r="74" spans="1:9" ht="12.75">
      <c r="A74" s="14"/>
      <c r="B74" s="15"/>
      <c r="C74" s="15"/>
      <c r="D74" s="15"/>
      <c r="E74" s="15">
        <f>SUM(E10:E73)</f>
        <v>1450.1499999999999</v>
      </c>
      <c r="F74" s="15"/>
      <c r="G74" s="15"/>
      <c r="H74" s="15"/>
      <c r="I74" s="16"/>
    </row>
    <row r="75" spans="1:11" ht="12.75">
      <c r="A75" s="12" t="s">
        <v>75</v>
      </c>
      <c r="B75" s="19">
        <f>G75*6/9</f>
        <v>597.5999999999999</v>
      </c>
      <c r="C75" s="19">
        <f>G75*7/9</f>
        <v>697.2</v>
      </c>
      <c r="D75" s="19">
        <f>G75*8/9</f>
        <v>796.8</v>
      </c>
      <c r="E75" s="19"/>
      <c r="F75" s="19"/>
      <c r="G75" s="19">
        <v>896.4</v>
      </c>
      <c r="H75" s="19">
        <f>G75*11/9</f>
        <v>1095.6</v>
      </c>
      <c r="I75" s="19">
        <f>G75*13/9</f>
        <v>1294.8</v>
      </c>
      <c r="J75" s="19">
        <f>G75*15/9</f>
        <v>1494</v>
      </c>
      <c r="K75" s="19">
        <f>G75*18/9</f>
        <v>1792.8</v>
      </c>
    </row>
    <row r="76" spans="1:11" ht="12.75">
      <c r="A76" s="12" t="s">
        <v>76</v>
      </c>
      <c r="B76" s="19">
        <f>G76*6/9</f>
        <v>61.97999999999999</v>
      </c>
      <c r="C76" s="19">
        <f>G76*7/9</f>
        <v>72.31</v>
      </c>
      <c r="D76" s="19">
        <f>G76*8/9</f>
        <v>82.64</v>
      </c>
      <c r="E76" s="19"/>
      <c r="F76" s="19"/>
      <c r="G76" s="13">
        <v>92.97</v>
      </c>
      <c r="H76" s="13">
        <f>G76*11/9</f>
        <v>113.63</v>
      </c>
      <c r="I76" s="13">
        <f>G76*13/9</f>
        <v>134.29</v>
      </c>
      <c r="J76" s="13">
        <f>G76*15/9</f>
        <v>154.95</v>
      </c>
      <c r="K76" s="19">
        <f>G76*18/9</f>
        <v>185.94</v>
      </c>
    </row>
    <row r="77" spans="1:11" ht="12.75">
      <c r="A77" s="12" t="s">
        <v>77</v>
      </c>
      <c r="B77" s="19">
        <f>G77*6/9</f>
        <v>72.46</v>
      </c>
      <c r="C77" s="19">
        <f>G77*7/9</f>
        <v>84.53666666666666</v>
      </c>
      <c r="D77" s="19">
        <f>G77*8/9</f>
        <v>96.61333333333333</v>
      </c>
      <c r="E77" s="19"/>
      <c r="F77" s="20"/>
      <c r="G77" s="13">
        <v>108.69</v>
      </c>
      <c r="H77" s="19">
        <f>G77*11/9</f>
        <v>132.84333333333333</v>
      </c>
      <c r="I77" s="19">
        <f>G77*13/9</f>
        <v>156.99666666666667</v>
      </c>
      <c r="J77" s="19">
        <f>G77*15/9</f>
        <v>181.14999999999998</v>
      </c>
      <c r="K77" s="19">
        <f>G77*18/9</f>
        <v>217.38</v>
      </c>
    </row>
    <row r="78" spans="1:11" ht="12.75">
      <c r="A78" s="12" t="s">
        <v>78</v>
      </c>
      <c r="B78" s="13"/>
      <c r="C78" s="13"/>
      <c r="D78" s="13"/>
      <c r="E78" s="19"/>
      <c r="F78" s="19"/>
      <c r="G78" s="13">
        <f>SUM(G75:G77)</f>
        <v>1098.06</v>
      </c>
      <c r="H78" s="13"/>
      <c r="I78" s="13"/>
      <c r="J78" s="13"/>
      <c r="K78" s="19"/>
    </row>
    <row r="80" spans="7:10" ht="12.75">
      <c r="G80" s="28"/>
      <c r="H80" s="28"/>
      <c r="I80" s="28"/>
      <c r="J80" s="28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Uttlesford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</dc:creator>
  <cp:keywords/>
  <dc:description/>
  <cp:lastModifiedBy>suee</cp:lastModifiedBy>
  <cp:lastPrinted>2003-02-10T09:16:05Z</cp:lastPrinted>
  <dcterms:created xsi:type="dcterms:W3CDTF">2000-02-03T11:27:06Z</dcterms:created>
  <dcterms:modified xsi:type="dcterms:W3CDTF">2008-10-29T14:19:36Z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