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7280" windowHeight="9945" activeTab="0"/>
  </bookViews>
  <sheets>
    <sheet name="Sheet1" sheetId="1" r:id="rId1"/>
  </sheets>
  <definedNames>
    <definedName name="_xlnm.Print_Area" localSheetId="0">'Sheet1'!$A$1:$K$74</definedName>
  </definedNames>
  <calcPr fullCalcOnLoad="1"/>
</workbook>
</file>

<file path=xl/sharedStrings.xml><?xml version="1.0" encoding="utf-8"?>
<sst xmlns="http://schemas.openxmlformats.org/spreadsheetml/2006/main" count="118" uniqueCount="84">
  <si>
    <t>Band</t>
  </si>
  <si>
    <t>A</t>
  </si>
  <si>
    <t>B</t>
  </si>
  <si>
    <t>C</t>
  </si>
  <si>
    <t>D</t>
  </si>
  <si>
    <t>E</t>
  </si>
  <si>
    <t>F</t>
  </si>
  <si>
    <t>G</t>
  </si>
  <si>
    <t>H</t>
  </si>
  <si>
    <t>Band 'D' equivalent proportions</t>
  </si>
  <si>
    <t>6/9</t>
  </si>
  <si>
    <t>7/9</t>
  </si>
  <si>
    <t>8/9</t>
  </si>
  <si>
    <t>9/9</t>
  </si>
  <si>
    <t>11/9</t>
  </si>
  <si>
    <t>13/9</t>
  </si>
  <si>
    <t>15/9</t>
  </si>
  <si>
    <t>18/9</t>
  </si>
  <si>
    <t>£</t>
  </si>
  <si>
    <t>Arkesden</t>
  </si>
  <si>
    <t>Ashdon</t>
  </si>
  <si>
    <t>Aythorpe Roding</t>
  </si>
  <si>
    <t>Barnston</t>
  </si>
  <si>
    <t>Berden</t>
  </si>
  <si>
    <t>Birchanger</t>
  </si>
  <si>
    <t>Broxted</t>
  </si>
  <si>
    <t>Chickney</t>
  </si>
  <si>
    <t>Chrishall</t>
  </si>
  <si>
    <t>Clavering</t>
  </si>
  <si>
    <t>Debden</t>
  </si>
  <si>
    <t>Elmdon and Wenden Lofts</t>
  </si>
  <si>
    <t>Elsenham</t>
  </si>
  <si>
    <t>Farnham</t>
  </si>
  <si>
    <t>Felsted</t>
  </si>
  <si>
    <t>Great Canfield</t>
  </si>
  <si>
    <t>Great Chesterford</t>
  </si>
  <si>
    <t>Great Dunmow Town</t>
  </si>
  <si>
    <t>Great Easton</t>
  </si>
  <si>
    <t>Great Hallingbury</t>
  </si>
  <si>
    <t>Hadstock</t>
  </si>
  <si>
    <t>Hatfield Heath</t>
  </si>
  <si>
    <t>Hatfield Broad Oak</t>
  </si>
  <si>
    <t>Hempstead</t>
  </si>
  <si>
    <t>Henham</t>
  </si>
  <si>
    <t>High Easter</t>
  </si>
  <si>
    <t>High Roding</t>
  </si>
  <si>
    <t>Langley</t>
  </si>
  <si>
    <t>Leaden Roding</t>
  </si>
  <si>
    <t>Lindsell</t>
  </si>
  <si>
    <t>Littlebury</t>
  </si>
  <si>
    <t>Little Bardfield</t>
  </si>
  <si>
    <t>Little Canfield</t>
  </si>
  <si>
    <t>Little Chesterford</t>
  </si>
  <si>
    <t>Little Dunmow</t>
  </si>
  <si>
    <t>Little Easton</t>
  </si>
  <si>
    <t>Little Hallingbury</t>
  </si>
  <si>
    <t>Manuden</t>
  </si>
  <si>
    <t>Margaret Roding</t>
  </si>
  <si>
    <t>Newport</t>
  </si>
  <si>
    <t>Quendon &amp; Rickling</t>
  </si>
  <si>
    <t>Radwinter</t>
  </si>
  <si>
    <t>Saffron Walden Town</t>
  </si>
  <si>
    <t>The Sampfords</t>
  </si>
  <si>
    <t>Stansted</t>
  </si>
  <si>
    <t>Stebbing</t>
  </si>
  <si>
    <t>Strethall</t>
  </si>
  <si>
    <t>Takeley</t>
  </si>
  <si>
    <t>Thaxted</t>
  </si>
  <si>
    <t>Tilty</t>
  </si>
  <si>
    <t>Ugley</t>
  </si>
  <si>
    <t>Wendens Ambo</t>
  </si>
  <si>
    <t>White Roding</t>
  </si>
  <si>
    <t>Wicken Bonhunt</t>
  </si>
  <si>
    <t>Widdington</t>
  </si>
  <si>
    <t>Wimbish</t>
  </si>
  <si>
    <t>Essex County Council</t>
  </si>
  <si>
    <t>Essex Police Authority</t>
  </si>
  <si>
    <t>Uttlesford District Council</t>
  </si>
  <si>
    <t>Total (excluding Parish charge)</t>
  </si>
  <si>
    <t>Essex Fire Authority</t>
  </si>
  <si>
    <t>Sewards End</t>
  </si>
  <si>
    <t>TOTAL COUNCIL TAX FOR EACH VALUATION BAND 2005-06 (includes Essex CC, Essex Police, Essex Fire, Uttlesford DC and Parishes)</t>
  </si>
  <si>
    <t>Table 2</t>
  </si>
  <si>
    <t>AND 2006/2007 INCLUDES ESSEX CC,ESSEX POLICE, ESSEX FIRE, UTTLESFORD DC AND THE PARISHES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</si>
</sst>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MT"/>
      <family val="0"/>
    </font>
    <font>
      <sz val="10"/>
      <name val="Arial MT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 applyProtection="1">
      <alignment/>
      <protection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 quotePrefix="1">
      <alignment horizontal="center"/>
    </xf>
    <xf numFmtId="2" fontId="0" fillId="0" borderId="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C4" sqref="C4"/>
    </sheetView>
  </sheetViews>
  <sheetFormatPr defaultColWidth="9.140625" defaultRowHeight="12.75"/>
  <cols>
    <col min="1" max="1" width="26.7109375" style="0" customWidth="1"/>
    <col min="2" max="2" width="10.7109375" style="0" customWidth="1"/>
    <col min="3" max="3" width="11.00390625" style="0" customWidth="1"/>
    <col min="4" max="4" width="10.7109375" style="0" customWidth="1"/>
    <col min="5" max="6" width="10.7109375" style="17" hidden="1" customWidth="1"/>
    <col min="7" max="10" width="10.7109375" style="0" customWidth="1"/>
    <col min="11" max="11" width="10.7109375" style="17" customWidth="1"/>
  </cols>
  <sheetData>
    <row r="1" ht="15.75">
      <c r="J1" s="25" t="s">
        <v>82</v>
      </c>
    </row>
    <row r="4" spans="1:3" ht="12.75">
      <c r="A4" s="27" t="s">
        <v>81</v>
      </c>
      <c r="C4" s="27" t="s">
        <v>83</v>
      </c>
    </row>
    <row r="5" spans="2:9" ht="12.75">
      <c r="B5" s="1"/>
      <c r="C5" s="1"/>
      <c r="D5" s="1"/>
      <c r="E5" s="18"/>
      <c r="F5" s="18"/>
      <c r="G5" s="1"/>
      <c r="H5" s="1"/>
      <c r="I5" s="1"/>
    </row>
    <row r="6" spans="1:11" ht="12.75">
      <c r="A6" s="2" t="s">
        <v>0</v>
      </c>
      <c r="B6" s="3" t="s">
        <v>1</v>
      </c>
      <c r="C6" s="3" t="s">
        <v>2</v>
      </c>
      <c r="D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21" t="s">
        <v>8</v>
      </c>
    </row>
    <row r="7" spans="1:11" ht="12.75">
      <c r="A7" s="2" t="s">
        <v>9</v>
      </c>
      <c r="B7" s="4" t="s">
        <v>10</v>
      </c>
      <c r="C7" s="5" t="s">
        <v>11</v>
      </c>
      <c r="D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22" t="s">
        <v>17</v>
      </c>
    </row>
    <row r="8" spans="1:11" ht="12.75">
      <c r="A8" s="6"/>
      <c r="B8" s="7" t="s">
        <v>18</v>
      </c>
      <c r="C8" s="7" t="s">
        <v>18</v>
      </c>
      <c r="D8" s="7" t="s">
        <v>18</v>
      </c>
      <c r="G8" s="7" t="s">
        <v>18</v>
      </c>
      <c r="H8" s="7" t="s">
        <v>18</v>
      </c>
      <c r="I8" s="7" t="s">
        <v>18</v>
      </c>
      <c r="J8" s="7" t="s">
        <v>18</v>
      </c>
      <c r="K8" s="23" t="s">
        <v>18</v>
      </c>
    </row>
    <row r="9" spans="1:11" ht="12.75">
      <c r="A9" s="8"/>
      <c r="B9" s="7"/>
      <c r="C9" s="7"/>
      <c r="D9" s="7"/>
      <c r="G9" s="7"/>
      <c r="H9" s="7"/>
      <c r="I9" s="7"/>
      <c r="J9" s="7"/>
      <c r="K9" s="23"/>
    </row>
    <row r="10" spans="1:11" ht="12.75">
      <c r="A10" s="9" t="s">
        <v>19</v>
      </c>
      <c r="B10" s="10">
        <f aca="true" t="shared" si="0" ref="B10:B37">G10/9*6</f>
        <v>862.7066666666666</v>
      </c>
      <c r="C10" s="10">
        <f aca="true" t="shared" si="1" ref="C10:C37">G10/9*7</f>
        <v>1006.491111111111</v>
      </c>
      <c r="D10" s="10">
        <f aca="true" t="shared" si="2" ref="D10:D37">G10/9*8</f>
        <v>1150.2755555555555</v>
      </c>
      <c r="E10" s="26">
        <v>36.94</v>
      </c>
      <c r="F10" s="17">
        <f aca="true" t="shared" si="3" ref="F10:F37">$G$80</f>
        <v>1257.12</v>
      </c>
      <c r="G10" s="11">
        <f>E10+F10</f>
        <v>1294.06</v>
      </c>
      <c r="H10" s="10">
        <f>G10/9*11</f>
        <v>1581.6288888888887</v>
      </c>
      <c r="I10" s="10">
        <f>G10/9*13</f>
        <v>1869.1977777777777</v>
      </c>
      <c r="J10" s="10">
        <f>G10/9*15</f>
        <v>2156.7666666666664</v>
      </c>
      <c r="K10" s="10">
        <f>G10/9*18</f>
        <v>2588.12</v>
      </c>
    </row>
    <row r="11" spans="1:11" ht="12.75">
      <c r="A11" s="9" t="s">
        <v>20</v>
      </c>
      <c r="B11" s="10">
        <f t="shared" si="0"/>
        <v>864.8666666666667</v>
      </c>
      <c r="C11" s="10">
        <f t="shared" si="1"/>
        <v>1009.0111111111112</v>
      </c>
      <c r="D11" s="10">
        <f t="shared" si="2"/>
        <v>1153.1555555555556</v>
      </c>
      <c r="E11" s="26">
        <v>40.18</v>
      </c>
      <c r="F11" s="17">
        <f t="shared" si="3"/>
        <v>1257.12</v>
      </c>
      <c r="G11" s="11">
        <f aca="true" t="shared" si="4" ref="G11:G37">E11+F11</f>
        <v>1297.3</v>
      </c>
      <c r="H11" s="10">
        <f aca="true" t="shared" si="5" ref="H11:H37">G11/9*11</f>
        <v>1585.588888888889</v>
      </c>
      <c r="I11" s="10">
        <f aca="true" t="shared" si="6" ref="I11:I37">G11/9*13</f>
        <v>1873.8777777777777</v>
      </c>
      <c r="J11" s="10">
        <f aca="true" t="shared" si="7" ref="J11:J37">G11/9*15</f>
        <v>2162.1666666666665</v>
      </c>
      <c r="K11" s="10">
        <f aca="true" t="shared" si="8" ref="K11:K37">G11/9*18</f>
        <v>2594.6</v>
      </c>
    </row>
    <row r="12" spans="1:11" ht="12.75">
      <c r="A12" s="9" t="s">
        <v>21</v>
      </c>
      <c r="B12" s="10">
        <f t="shared" si="0"/>
        <v>851.0133333333333</v>
      </c>
      <c r="C12" s="10">
        <f t="shared" si="1"/>
        <v>992.8488888888888</v>
      </c>
      <c r="D12" s="10">
        <f t="shared" si="2"/>
        <v>1134.6844444444444</v>
      </c>
      <c r="E12" s="26">
        <v>19.4</v>
      </c>
      <c r="F12" s="17">
        <f t="shared" si="3"/>
        <v>1257.12</v>
      </c>
      <c r="G12" s="11">
        <f t="shared" si="4"/>
        <v>1276.52</v>
      </c>
      <c r="H12" s="10">
        <f t="shared" si="5"/>
        <v>1560.191111111111</v>
      </c>
      <c r="I12" s="10">
        <f t="shared" si="6"/>
        <v>1843.862222222222</v>
      </c>
      <c r="J12" s="10">
        <f t="shared" si="7"/>
        <v>2127.5333333333333</v>
      </c>
      <c r="K12" s="10">
        <f t="shared" si="8"/>
        <v>2553.04</v>
      </c>
    </row>
    <row r="13" spans="1:11" ht="12.75">
      <c r="A13" s="9" t="s">
        <v>22</v>
      </c>
      <c r="B13" s="10">
        <f t="shared" si="0"/>
        <v>862.3333333333334</v>
      </c>
      <c r="C13" s="10">
        <f t="shared" si="1"/>
        <v>1006.0555555555557</v>
      </c>
      <c r="D13" s="10">
        <f t="shared" si="2"/>
        <v>1149.7777777777778</v>
      </c>
      <c r="E13" s="26">
        <v>36.38</v>
      </c>
      <c r="F13" s="17">
        <f t="shared" si="3"/>
        <v>1257.12</v>
      </c>
      <c r="G13" s="11">
        <f t="shared" si="4"/>
        <v>1293.5</v>
      </c>
      <c r="H13" s="10">
        <f t="shared" si="5"/>
        <v>1580.9444444444446</v>
      </c>
      <c r="I13" s="10">
        <f t="shared" si="6"/>
        <v>1868.388888888889</v>
      </c>
      <c r="J13" s="10">
        <f t="shared" si="7"/>
        <v>2155.8333333333335</v>
      </c>
      <c r="K13" s="10">
        <f t="shared" si="8"/>
        <v>2587</v>
      </c>
    </row>
    <row r="14" spans="1:11" ht="12.75">
      <c r="A14" s="9" t="s">
        <v>23</v>
      </c>
      <c r="B14" s="10">
        <f t="shared" si="0"/>
        <v>858.3866666666665</v>
      </c>
      <c r="C14" s="10">
        <f t="shared" si="1"/>
        <v>1001.451111111111</v>
      </c>
      <c r="D14" s="10">
        <f t="shared" si="2"/>
        <v>1144.5155555555555</v>
      </c>
      <c r="E14" s="26">
        <v>30.46</v>
      </c>
      <c r="F14" s="17">
        <f t="shared" si="3"/>
        <v>1257.12</v>
      </c>
      <c r="G14" s="11">
        <f t="shared" si="4"/>
        <v>1287.58</v>
      </c>
      <c r="H14" s="10">
        <f t="shared" si="5"/>
        <v>1573.7088888888889</v>
      </c>
      <c r="I14" s="10">
        <f t="shared" si="6"/>
        <v>1859.8377777777775</v>
      </c>
      <c r="J14" s="10">
        <f t="shared" si="7"/>
        <v>2145.9666666666667</v>
      </c>
      <c r="K14" s="10">
        <f t="shared" si="8"/>
        <v>2575.16</v>
      </c>
    </row>
    <row r="15" spans="1:11" ht="12.75">
      <c r="A15" s="9" t="s">
        <v>24</v>
      </c>
      <c r="B15" s="10">
        <f t="shared" si="0"/>
        <v>859.72</v>
      </c>
      <c r="C15" s="10">
        <f t="shared" si="1"/>
        <v>1003.0066666666667</v>
      </c>
      <c r="D15" s="10">
        <f t="shared" si="2"/>
        <v>1146.2933333333333</v>
      </c>
      <c r="E15" s="26">
        <v>32.46</v>
      </c>
      <c r="F15" s="17">
        <f t="shared" si="3"/>
        <v>1257.12</v>
      </c>
      <c r="G15" s="11">
        <f t="shared" si="4"/>
        <v>1289.58</v>
      </c>
      <c r="H15" s="10">
        <f t="shared" si="5"/>
        <v>1576.1533333333332</v>
      </c>
      <c r="I15" s="10">
        <f t="shared" si="6"/>
        <v>1862.7266666666667</v>
      </c>
      <c r="J15" s="10">
        <f t="shared" si="7"/>
        <v>2149.2999999999997</v>
      </c>
      <c r="K15" s="10">
        <f t="shared" si="8"/>
        <v>2579.16</v>
      </c>
    </row>
    <row r="16" spans="1:11" ht="12.75">
      <c r="A16" s="9" t="s">
        <v>25</v>
      </c>
      <c r="B16" s="10">
        <f t="shared" si="0"/>
        <v>859.2266666666667</v>
      </c>
      <c r="C16" s="10">
        <f t="shared" si="1"/>
        <v>1002.4311111111111</v>
      </c>
      <c r="D16" s="10">
        <f t="shared" si="2"/>
        <v>1145.6355555555556</v>
      </c>
      <c r="E16" s="26">
        <v>31.72</v>
      </c>
      <c r="F16" s="17">
        <f t="shared" si="3"/>
        <v>1257.12</v>
      </c>
      <c r="G16" s="11">
        <f t="shared" si="4"/>
        <v>1288.84</v>
      </c>
      <c r="H16" s="10">
        <f t="shared" si="5"/>
        <v>1575.2488888888888</v>
      </c>
      <c r="I16" s="10">
        <f t="shared" si="6"/>
        <v>1861.657777777778</v>
      </c>
      <c r="J16" s="10">
        <f t="shared" si="7"/>
        <v>2148.0666666666666</v>
      </c>
      <c r="K16" s="10">
        <f t="shared" si="8"/>
        <v>2577.6800000000003</v>
      </c>
    </row>
    <row r="17" spans="1:11" ht="12.75">
      <c r="A17" s="9" t="s">
        <v>26</v>
      </c>
      <c r="B17" s="10">
        <f t="shared" si="0"/>
        <v>838.0799999999999</v>
      </c>
      <c r="C17" s="10">
        <f t="shared" si="1"/>
        <v>977.7599999999999</v>
      </c>
      <c r="D17" s="10">
        <f t="shared" si="2"/>
        <v>1117.4399999999998</v>
      </c>
      <c r="E17" s="26">
        <v>0</v>
      </c>
      <c r="F17" s="17">
        <f t="shared" si="3"/>
        <v>1257.12</v>
      </c>
      <c r="G17" s="11">
        <f t="shared" si="4"/>
        <v>1257.12</v>
      </c>
      <c r="H17" s="10">
        <f t="shared" si="5"/>
        <v>1536.4799999999998</v>
      </c>
      <c r="I17" s="10">
        <f t="shared" si="6"/>
        <v>1815.8399999999997</v>
      </c>
      <c r="J17" s="10">
        <f t="shared" si="7"/>
        <v>2095.2</v>
      </c>
      <c r="K17" s="10">
        <f t="shared" si="8"/>
        <v>2514.24</v>
      </c>
    </row>
    <row r="18" spans="1:11" ht="12.75">
      <c r="A18" s="9" t="s">
        <v>27</v>
      </c>
      <c r="B18" s="10">
        <f t="shared" si="0"/>
        <v>867.9266666666666</v>
      </c>
      <c r="C18" s="10">
        <f t="shared" si="1"/>
        <v>1012.5811111111111</v>
      </c>
      <c r="D18" s="10">
        <f t="shared" si="2"/>
        <v>1157.2355555555555</v>
      </c>
      <c r="E18" s="26">
        <v>44.77</v>
      </c>
      <c r="F18" s="17">
        <f t="shared" si="3"/>
        <v>1257.12</v>
      </c>
      <c r="G18" s="11">
        <f t="shared" si="4"/>
        <v>1301.8899999999999</v>
      </c>
      <c r="H18" s="10">
        <f t="shared" si="5"/>
        <v>1591.1988888888889</v>
      </c>
      <c r="I18" s="10">
        <f t="shared" si="6"/>
        <v>1880.5077777777776</v>
      </c>
      <c r="J18" s="10">
        <f t="shared" si="7"/>
        <v>2169.8166666666666</v>
      </c>
      <c r="K18" s="10">
        <f t="shared" si="8"/>
        <v>2603.7799999999997</v>
      </c>
    </row>
    <row r="19" spans="1:11" ht="12.75">
      <c r="A19" s="9" t="s">
        <v>28</v>
      </c>
      <c r="B19" s="10">
        <f t="shared" si="0"/>
        <v>847.9133333333332</v>
      </c>
      <c r="C19" s="10">
        <f t="shared" si="1"/>
        <v>989.232222222222</v>
      </c>
      <c r="D19" s="10">
        <f t="shared" si="2"/>
        <v>1130.551111111111</v>
      </c>
      <c r="E19" s="26">
        <v>14.75</v>
      </c>
      <c r="F19" s="17">
        <f t="shared" si="3"/>
        <v>1257.12</v>
      </c>
      <c r="G19" s="11">
        <f t="shared" si="4"/>
        <v>1271.87</v>
      </c>
      <c r="H19" s="10">
        <f t="shared" si="5"/>
        <v>1554.5077777777774</v>
      </c>
      <c r="I19" s="10">
        <f t="shared" si="6"/>
        <v>1837.1455555555553</v>
      </c>
      <c r="J19" s="10">
        <f t="shared" si="7"/>
        <v>2119.783333333333</v>
      </c>
      <c r="K19" s="10">
        <f t="shared" si="8"/>
        <v>2543.74</v>
      </c>
    </row>
    <row r="20" spans="1:11" ht="12.75">
      <c r="A20" s="9" t="s">
        <v>29</v>
      </c>
      <c r="B20" s="10">
        <f t="shared" si="0"/>
        <v>853.4066666666665</v>
      </c>
      <c r="C20" s="10">
        <f t="shared" si="1"/>
        <v>995.641111111111</v>
      </c>
      <c r="D20" s="10">
        <f t="shared" si="2"/>
        <v>1137.8755555555554</v>
      </c>
      <c r="E20" s="26">
        <v>22.99</v>
      </c>
      <c r="F20" s="17">
        <f t="shared" si="3"/>
        <v>1257.12</v>
      </c>
      <c r="G20" s="11">
        <f t="shared" si="4"/>
        <v>1280.11</v>
      </c>
      <c r="H20" s="10">
        <f t="shared" si="5"/>
        <v>1564.5788888888887</v>
      </c>
      <c r="I20" s="10">
        <f t="shared" si="6"/>
        <v>1849.0477777777774</v>
      </c>
      <c r="J20" s="10">
        <f t="shared" si="7"/>
        <v>2133.5166666666664</v>
      </c>
      <c r="K20" s="10">
        <f t="shared" si="8"/>
        <v>2560.2199999999993</v>
      </c>
    </row>
    <row r="21" spans="1:11" ht="12.75">
      <c r="A21" s="9" t="s">
        <v>30</v>
      </c>
      <c r="B21" s="10">
        <f t="shared" si="0"/>
        <v>855.5333333333333</v>
      </c>
      <c r="C21" s="10">
        <f t="shared" si="1"/>
        <v>998.1222222222221</v>
      </c>
      <c r="D21" s="10">
        <f t="shared" si="2"/>
        <v>1140.711111111111</v>
      </c>
      <c r="E21" s="26">
        <v>26.18</v>
      </c>
      <c r="F21" s="17">
        <f t="shared" si="3"/>
        <v>1257.12</v>
      </c>
      <c r="G21" s="11">
        <f t="shared" si="4"/>
        <v>1283.3</v>
      </c>
      <c r="H21" s="10">
        <f t="shared" si="5"/>
        <v>1568.4777777777776</v>
      </c>
      <c r="I21" s="10">
        <f t="shared" si="6"/>
        <v>1853.6555555555553</v>
      </c>
      <c r="J21" s="10">
        <f t="shared" si="7"/>
        <v>2138.833333333333</v>
      </c>
      <c r="K21" s="10">
        <f t="shared" si="8"/>
        <v>2566.6</v>
      </c>
    </row>
    <row r="22" spans="1:11" ht="12.75">
      <c r="A22" s="9" t="s">
        <v>31</v>
      </c>
      <c r="B22" s="10">
        <f t="shared" si="0"/>
        <v>857.3266666666666</v>
      </c>
      <c r="C22" s="10">
        <f t="shared" si="1"/>
        <v>1000.2144444444443</v>
      </c>
      <c r="D22" s="10">
        <f t="shared" si="2"/>
        <v>1143.102222222222</v>
      </c>
      <c r="E22" s="26">
        <v>28.87</v>
      </c>
      <c r="F22" s="17">
        <f t="shared" si="3"/>
        <v>1257.12</v>
      </c>
      <c r="G22" s="11">
        <f t="shared" si="4"/>
        <v>1285.9899999999998</v>
      </c>
      <c r="H22" s="10">
        <f t="shared" si="5"/>
        <v>1571.7655555555552</v>
      </c>
      <c r="I22" s="10">
        <f t="shared" si="6"/>
        <v>1857.541111111111</v>
      </c>
      <c r="J22" s="10">
        <f t="shared" si="7"/>
        <v>2143.316666666666</v>
      </c>
      <c r="K22" s="10">
        <f t="shared" si="8"/>
        <v>2571.9799999999996</v>
      </c>
    </row>
    <row r="23" spans="1:11" ht="12.75">
      <c r="A23" s="9" t="s">
        <v>32</v>
      </c>
      <c r="B23" s="10">
        <f t="shared" si="0"/>
        <v>860.3266666666666</v>
      </c>
      <c r="C23" s="10">
        <f t="shared" si="1"/>
        <v>1003.7144444444443</v>
      </c>
      <c r="D23" s="10">
        <f t="shared" si="2"/>
        <v>1147.102222222222</v>
      </c>
      <c r="E23" s="26">
        <v>33.37</v>
      </c>
      <c r="F23" s="17">
        <f t="shared" si="3"/>
        <v>1257.12</v>
      </c>
      <c r="G23" s="11">
        <f t="shared" si="4"/>
        <v>1290.4899999999998</v>
      </c>
      <c r="H23" s="10">
        <f t="shared" si="5"/>
        <v>1577.2655555555552</v>
      </c>
      <c r="I23" s="10">
        <f t="shared" si="6"/>
        <v>1864.041111111111</v>
      </c>
      <c r="J23" s="10">
        <f t="shared" si="7"/>
        <v>2150.816666666666</v>
      </c>
      <c r="K23" s="10">
        <f t="shared" si="8"/>
        <v>2580.9799999999996</v>
      </c>
    </row>
    <row r="24" spans="1:11" ht="12.75">
      <c r="A24" s="9" t="s">
        <v>33</v>
      </c>
      <c r="B24" s="10">
        <f t="shared" si="0"/>
        <v>857.2333333333332</v>
      </c>
      <c r="C24" s="10">
        <f t="shared" si="1"/>
        <v>1000.1055555555554</v>
      </c>
      <c r="D24" s="10">
        <f t="shared" si="2"/>
        <v>1142.9777777777776</v>
      </c>
      <c r="E24" s="26">
        <v>28.73</v>
      </c>
      <c r="F24" s="17">
        <f t="shared" si="3"/>
        <v>1257.12</v>
      </c>
      <c r="G24" s="11">
        <f t="shared" si="4"/>
        <v>1285.85</v>
      </c>
      <c r="H24" s="10">
        <f t="shared" si="5"/>
        <v>1571.5944444444442</v>
      </c>
      <c r="I24" s="10">
        <f t="shared" si="6"/>
        <v>1857.3388888888887</v>
      </c>
      <c r="J24" s="10">
        <f t="shared" si="7"/>
        <v>2143.083333333333</v>
      </c>
      <c r="K24" s="10">
        <f t="shared" si="8"/>
        <v>2571.7</v>
      </c>
    </row>
    <row r="25" spans="1:11" ht="12.75">
      <c r="A25" s="9" t="s">
        <v>34</v>
      </c>
      <c r="B25" s="10">
        <f t="shared" si="0"/>
        <v>852.24</v>
      </c>
      <c r="C25" s="10">
        <f t="shared" si="1"/>
        <v>994.28</v>
      </c>
      <c r="D25" s="10">
        <f t="shared" si="2"/>
        <v>1136.32</v>
      </c>
      <c r="E25" s="26">
        <v>21.24</v>
      </c>
      <c r="F25" s="17">
        <f t="shared" si="3"/>
        <v>1257.12</v>
      </c>
      <c r="G25" s="11">
        <f t="shared" si="4"/>
        <v>1278.36</v>
      </c>
      <c r="H25" s="10">
        <f t="shared" si="5"/>
        <v>1562.4399999999998</v>
      </c>
      <c r="I25" s="10">
        <f t="shared" si="6"/>
        <v>1846.52</v>
      </c>
      <c r="J25" s="10">
        <f t="shared" si="7"/>
        <v>2130.6</v>
      </c>
      <c r="K25" s="10">
        <f t="shared" si="8"/>
        <v>2556.72</v>
      </c>
    </row>
    <row r="26" spans="1:11" ht="12.75">
      <c r="A26" s="9" t="s">
        <v>35</v>
      </c>
      <c r="B26" s="10">
        <f t="shared" si="0"/>
        <v>867.5666666666666</v>
      </c>
      <c r="C26" s="10">
        <f t="shared" si="1"/>
        <v>1012.161111111111</v>
      </c>
      <c r="D26" s="10">
        <f t="shared" si="2"/>
        <v>1156.7555555555555</v>
      </c>
      <c r="E26" s="26">
        <v>44.23</v>
      </c>
      <c r="F26" s="17">
        <f t="shared" si="3"/>
        <v>1257.12</v>
      </c>
      <c r="G26" s="11">
        <f t="shared" si="4"/>
        <v>1301.35</v>
      </c>
      <c r="H26" s="10">
        <f t="shared" si="5"/>
        <v>1590.5388888888888</v>
      </c>
      <c r="I26" s="10">
        <f t="shared" si="6"/>
        <v>1879.7277777777776</v>
      </c>
      <c r="J26" s="10">
        <f t="shared" si="7"/>
        <v>2168.9166666666665</v>
      </c>
      <c r="K26" s="10">
        <f t="shared" si="8"/>
        <v>2602.7</v>
      </c>
    </row>
    <row r="27" spans="1:11" ht="12.75">
      <c r="A27" s="9" t="s">
        <v>36</v>
      </c>
      <c r="B27" s="10">
        <f t="shared" si="0"/>
        <v>894.4666666666665</v>
      </c>
      <c r="C27" s="10">
        <f t="shared" si="1"/>
        <v>1043.5444444444443</v>
      </c>
      <c r="D27" s="10">
        <f t="shared" si="2"/>
        <v>1192.622222222222</v>
      </c>
      <c r="E27" s="26">
        <v>84.58</v>
      </c>
      <c r="F27" s="17">
        <f t="shared" si="3"/>
        <v>1257.12</v>
      </c>
      <c r="G27" s="11">
        <f t="shared" si="4"/>
        <v>1341.6999999999998</v>
      </c>
      <c r="H27" s="10">
        <f t="shared" si="5"/>
        <v>1639.8555555555554</v>
      </c>
      <c r="I27" s="10">
        <f t="shared" si="6"/>
        <v>1938.0111111111107</v>
      </c>
      <c r="J27" s="10">
        <f t="shared" si="7"/>
        <v>2236.1666666666665</v>
      </c>
      <c r="K27" s="10">
        <f t="shared" si="8"/>
        <v>2683.3999999999996</v>
      </c>
    </row>
    <row r="28" spans="1:11" ht="12.75">
      <c r="A28" s="9" t="s">
        <v>37</v>
      </c>
      <c r="B28" s="10">
        <f t="shared" si="0"/>
        <v>864.4133333333332</v>
      </c>
      <c r="C28" s="10">
        <f t="shared" si="1"/>
        <v>1008.482222222222</v>
      </c>
      <c r="D28" s="10">
        <f t="shared" si="2"/>
        <v>1152.551111111111</v>
      </c>
      <c r="E28" s="26">
        <v>39.5</v>
      </c>
      <c r="F28" s="17">
        <f t="shared" si="3"/>
        <v>1257.12</v>
      </c>
      <c r="G28" s="11">
        <f t="shared" si="4"/>
        <v>1296.62</v>
      </c>
      <c r="H28" s="10">
        <f t="shared" si="5"/>
        <v>1584.7577777777774</v>
      </c>
      <c r="I28" s="10">
        <f t="shared" si="6"/>
        <v>1872.8955555555553</v>
      </c>
      <c r="J28" s="10">
        <f t="shared" si="7"/>
        <v>2161.033333333333</v>
      </c>
      <c r="K28" s="10">
        <f t="shared" si="8"/>
        <v>2593.24</v>
      </c>
    </row>
    <row r="29" spans="1:11" ht="12.75">
      <c r="A29" s="9" t="s">
        <v>38</v>
      </c>
      <c r="B29" s="10">
        <f t="shared" si="0"/>
        <v>856.9133333333332</v>
      </c>
      <c r="C29" s="10">
        <f t="shared" si="1"/>
        <v>999.732222222222</v>
      </c>
      <c r="D29" s="10">
        <f t="shared" si="2"/>
        <v>1142.551111111111</v>
      </c>
      <c r="E29" s="26">
        <v>28.25</v>
      </c>
      <c r="F29" s="17">
        <f t="shared" si="3"/>
        <v>1257.12</v>
      </c>
      <c r="G29" s="11">
        <f t="shared" si="4"/>
        <v>1285.37</v>
      </c>
      <c r="H29" s="10">
        <f t="shared" si="5"/>
        <v>1571.0077777777774</v>
      </c>
      <c r="I29" s="10">
        <f t="shared" si="6"/>
        <v>1856.6455555555553</v>
      </c>
      <c r="J29" s="10">
        <f t="shared" si="7"/>
        <v>2142.283333333333</v>
      </c>
      <c r="K29" s="10">
        <f t="shared" si="8"/>
        <v>2570.74</v>
      </c>
    </row>
    <row r="30" spans="1:11" ht="12.75">
      <c r="A30" s="9" t="s">
        <v>39</v>
      </c>
      <c r="B30" s="10">
        <f t="shared" si="0"/>
        <v>859.1266666666666</v>
      </c>
      <c r="C30" s="10">
        <f t="shared" si="1"/>
        <v>1002.3144444444443</v>
      </c>
      <c r="D30" s="10">
        <f t="shared" si="2"/>
        <v>1145.5022222222221</v>
      </c>
      <c r="E30" s="26">
        <v>31.57</v>
      </c>
      <c r="F30" s="17">
        <f t="shared" si="3"/>
        <v>1257.12</v>
      </c>
      <c r="G30" s="11">
        <f t="shared" si="4"/>
        <v>1288.6899999999998</v>
      </c>
      <c r="H30" s="10">
        <f t="shared" si="5"/>
        <v>1575.0655555555554</v>
      </c>
      <c r="I30" s="10">
        <f t="shared" si="6"/>
        <v>1861.441111111111</v>
      </c>
      <c r="J30" s="10">
        <f t="shared" si="7"/>
        <v>2147.8166666666666</v>
      </c>
      <c r="K30" s="10">
        <f t="shared" si="8"/>
        <v>2577.3799999999997</v>
      </c>
    </row>
    <row r="31" spans="1:11" ht="12.75">
      <c r="A31" s="9" t="s">
        <v>41</v>
      </c>
      <c r="B31" s="10">
        <f>G31/9*6</f>
        <v>857.6466666666665</v>
      </c>
      <c r="C31" s="10">
        <f>G31/9*7</f>
        <v>1000.5877777777777</v>
      </c>
      <c r="D31" s="10">
        <f>G31/9*8</f>
        <v>1143.5288888888888</v>
      </c>
      <c r="E31" s="26">
        <v>29.35</v>
      </c>
      <c r="F31" s="17">
        <f t="shared" si="3"/>
        <v>1257.12</v>
      </c>
      <c r="G31" s="11">
        <f>E31+F31</f>
        <v>1286.4699999999998</v>
      </c>
      <c r="H31" s="10">
        <f>G31/9*11</f>
        <v>1572.352222222222</v>
      </c>
      <c r="I31" s="10">
        <f>G31/9*13</f>
        <v>1858.2344444444443</v>
      </c>
      <c r="J31" s="10">
        <f>G31/9*15</f>
        <v>2144.1166666666663</v>
      </c>
      <c r="K31" s="10">
        <f>G31/9*18</f>
        <v>2572.9399999999996</v>
      </c>
    </row>
    <row r="32" spans="1:11" ht="12.75">
      <c r="A32" s="9" t="s">
        <v>40</v>
      </c>
      <c r="B32" s="10">
        <f t="shared" si="0"/>
        <v>854.22</v>
      </c>
      <c r="C32" s="10">
        <f t="shared" si="1"/>
        <v>996.59</v>
      </c>
      <c r="D32" s="10">
        <f t="shared" si="2"/>
        <v>1138.96</v>
      </c>
      <c r="E32" s="26">
        <v>24.21</v>
      </c>
      <c r="F32" s="17">
        <f t="shared" si="3"/>
        <v>1257.12</v>
      </c>
      <c r="G32" s="11">
        <f t="shared" si="4"/>
        <v>1281.33</v>
      </c>
      <c r="H32" s="10">
        <f t="shared" si="5"/>
        <v>1566.0700000000002</v>
      </c>
      <c r="I32" s="10">
        <f t="shared" si="6"/>
        <v>1850.81</v>
      </c>
      <c r="J32" s="10">
        <f t="shared" si="7"/>
        <v>2135.55</v>
      </c>
      <c r="K32" s="10">
        <f t="shared" si="8"/>
        <v>2562.66</v>
      </c>
    </row>
    <row r="33" spans="1:11" ht="12.75">
      <c r="A33" s="9" t="s">
        <v>42</v>
      </c>
      <c r="B33" s="10">
        <f t="shared" si="0"/>
        <v>861.2533333333333</v>
      </c>
      <c r="C33" s="10">
        <f t="shared" si="1"/>
        <v>1004.7955555555556</v>
      </c>
      <c r="D33" s="10">
        <f t="shared" si="2"/>
        <v>1148.3377777777778</v>
      </c>
      <c r="E33" s="26">
        <v>34.76</v>
      </c>
      <c r="F33" s="17">
        <f t="shared" si="3"/>
        <v>1257.12</v>
      </c>
      <c r="G33" s="11">
        <f t="shared" si="4"/>
        <v>1291.8799999999999</v>
      </c>
      <c r="H33" s="10">
        <f t="shared" si="5"/>
        <v>1578.9644444444443</v>
      </c>
      <c r="I33" s="10">
        <f t="shared" si="6"/>
        <v>1866.048888888889</v>
      </c>
      <c r="J33" s="10">
        <f t="shared" si="7"/>
        <v>2153.133333333333</v>
      </c>
      <c r="K33" s="10">
        <f t="shared" si="8"/>
        <v>2583.76</v>
      </c>
    </row>
    <row r="34" spans="1:11" ht="12.75">
      <c r="A34" s="9" t="s">
        <v>43</v>
      </c>
      <c r="B34" s="10">
        <f t="shared" si="0"/>
        <v>860.8999999999999</v>
      </c>
      <c r="C34" s="10">
        <f t="shared" si="1"/>
        <v>1004.3833333333332</v>
      </c>
      <c r="D34" s="10">
        <f t="shared" si="2"/>
        <v>1147.8666666666666</v>
      </c>
      <c r="E34" s="26">
        <v>34.23</v>
      </c>
      <c r="F34" s="17">
        <f t="shared" si="3"/>
        <v>1257.12</v>
      </c>
      <c r="G34" s="11">
        <f t="shared" si="4"/>
        <v>1291.35</v>
      </c>
      <c r="H34" s="10">
        <f t="shared" si="5"/>
        <v>1578.3166666666666</v>
      </c>
      <c r="I34" s="10">
        <f t="shared" si="6"/>
        <v>1865.283333333333</v>
      </c>
      <c r="J34" s="10">
        <f t="shared" si="7"/>
        <v>2152.25</v>
      </c>
      <c r="K34" s="10">
        <f t="shared" si="8"/>
        <v>2582.7</v>
      </c>
    </row>
    <row r="35" spans="1:11" ht="12.75">
      <c r="A35" s="9" t="s">
        <v>44</v>
      </c>
      <c r="B35" s="10">
        <f t="shared" si="0"/>
        <v>848.3066666666666</v>
      </c>
      <c r="C35" s="10">
        <f t="shared" si="1"/>
        <v>989.691111111111</v>
      </c>
      <c r="D35" s="10">
        <f t="shared" si="2"/>
        <v>1131.0755555555554</v>
      </c>
      <c r="E35" s="26">
        <v>15.34</v>
      </c>
      <c r="F35" s="17">
        <f t="shared" si="3"/>
        <v>1257.12</v>
      </c>
      <c r="G35" s="11">
        <f t="shared" si="4"/>
        <v>1272.4599999999998</v>
      </c>
      <c r="H35" s="10">
        <f t="shared" si="5"/>
        <v>1555.2288888888886</v>
      </c>
      <c r="I35" s="10">
        <f t="shared" si="6"/>
        <v>1837.9977777777776</v>
      </c>
      <c r="J35" s="10">
        <f t="shared" si="7"/>
        <v>2120.7666666666664</v>
      </c>
      <c r="K35" s="10">
        <f t="shared" si="8"/>
        <v>2544.9199999999996</v>
      </c>
    </row>
    <row r="36" spans="1:11" ht="12.75">
      <c r="A36" s="9" t="s">
        <v>45</v>
      </c>
      <c r="B36" s="10">
        <f t="shared" si="0"/>
        <v>860.04</v>
      </c>
      <c r="C36" s="10">
        <f t="shared" si="1"/>
        <v>1003.38</v>
      </c>
      <c r="D36" s="10">
        <f t="shared" si="2"/>
        <v>1146.72</v>
      </c>
      <c r="E36" s="26">
        <v>32.94</v>
      </c>
      <c r="F36" s="17">
        <f t="shared" si="3"/>
        <v>1257.12</v>
      </c>
      <c r="G36" s="11">
        <f t="shared" si="4"/>
        <v>1290.06</v>
      </c>
      <c r="H36" s="10">
        <f t="shared" si="5"/>
        <v>1576.74</v>
      </c>
      <c r="I36" s="10">
        <f t="shared" si="6"/>
        <v>1863.42</v>
      </c>
      <c r="J36" s="10">
        <f t="shared" si="7"/>
        <v>2150.1</v>
      </c>
      <c r="K36" s="10">
        <f t="shared" si="8"/>
        <v>2580.12</v>
      </c>
    </row>
    <row r="37" spans="1:11" ht="12.75">
      <c r="A37" s="9" t="s">
        <v>46</v>
      </c>
      <c r="B37" s="10">
        <f t="shared" si="0"/>
        <v>853.5266666666666</v>
      </c>
      <c r="C37" s="10">
        <f t="shared" si="1"/>
        <v>995.781111111111</v>
      </c>
      <c r="D37" s="10">
        <f t="shared" si="2"/>
        <v>1138.0355555555554</v>
      </c>
      <c r="E37" s="26">
        <v>23.17</v>
      </c>
      <c r="F37" s="17">
        <f t="shared" si="3"/>
        <v>1257.12</v>
      </c>
      <c r="G37" s="11">
        <f t="shared" si="4"/>
        <v>1280.29</v>
      </c>
      <c r="H37" s="10">
        <f t="shared" si="5"/>
        <v>1564.7988888888888</v>
      </c>
      <c r="I37" s="10">
        <f t="shared" si="6"/>
        <v>1849.3077777777776</v>
      </c>
      <c r="J37" s="10">
        <f t="shared" si="7"/>
        <v>2133.8166666666666</v>
      </c>
      <c r="K37" s="10">
        <f t="shared" si="8"/>
        <v>2560.58</v>
      </c>
    </row>
    <row r="40" ht="12.75">
      <c r="A40" s="27" t="s">
        <v>81</v>
      </c>
    </row>
    <row r="41" spans="2:11" ht="12.75">
      <c r="B41" s="1"/>
      <c r="C41" s="1"/>
      <c r="D41" s="1"/>
      <c r="G41" s="1"/>
      <c r="H41" s="1"/>
      <c r="I41" s="1"/>
      <c r="J41" s="1"/>
      <c r="K41" s="18"/>
    </row>
    <row r="42" spans="1:11" ht="12.75">
      <c r="A42" s="2" t="s">
        <v>0</v>
      </c>
      <c r="B42" s="3" t="s">
        <v>1</v>
      </c>
      <c r="C42" s="3" t="s">
        <v>2</v>
      </c>
      <c r="D42" s="3" t="s">
        <v>3</v>
      </c>
      <c r="G42" s="3" t="s">
        <v>4</v>
      </c>
      <c r="H42" s="3" t="s">
        <v>5</v>
      </c>
      <c r="I42" s="3" t="s">
        <v>6</v>
      </c>
      <c r="J42" s="3" t="s">
        <v>7</v>
      </c>
      <c r="K42" s="21" t="s">
        <v>8</v>
      </c>
    </row>
    <row r="43" spans="1:11" ht="12.75">
      <c r="A43" s="2" t="s">
        <v>9</v>
      </c>
      <c r="B43" s="4" t="s">
        <v>10</v>
      </c>
      <c r="C43" s="5" t="s">
        <v>11</v>
      </c>
      <c r="D43" s="5" t="s">
        <v>12</v>
      </c>
      <c r="G43" s="5" t="s">
        <v>13</v>
      </c>
      <c r="H43" s="5" t="s">
        <v>14</v>
      </c>
      <c r="I43" s="5" t="s">
        <v>15</v>
      </c>
      <c r="J43" s="5" t="s">
        <v>16</v>
      </c>
      <c r="K43" s="22" t="s">
        <v>17</v>
      </c>
    </row>
    <row r="44" spans="1:11" ht="12.75">
      <c r="A44" s="6"/>
      <c r="B44" s="7" t="s">
        <v>18</v>
      </c>
      <c r="C44" s="7" t="s">
        <v>18</v>
      </c>
      <c r="D44" s="7" t="s">
        <v>18</v>
      </c>
      <c r="G44" s="7" t="s">
        <v>18</v>
      </c>
      <c r="H44" s="7" t="s">
        <v>18</v>
      </c>
      <c r="I44" s="7" t="s">
        <v>18</v>
      </c>
      <c r="J44" s="7" t="s">
        <v>18</v>
      </c>
      <c r="K44" s="23" t="s">
        <v>18</v>
      </c>
    </row>
    <row r="45" spans="1:11" ht="12.75">
      <c r="A45" s="8"/>
      <c r="B45" s="7"/>
      <c r="C45" s="7"/>
      <c r="D45" s="7"/>
      <c r="G45" s="7"/>
      <c r="H45" s="7"/>
      <c r="I45" s="7"/>
      <c r="J45" s="7"/>
      <c r="K45" s="23"/>
    </row>
    <row r="46" spans="1:11" ht="12.75">
      <c r="A46" s="9" t="s">
        <v>47</v>
      </c>
      <c r="B46" s="10">
        <f aca="true" t="shared" si="9" ref="B46:B74">G46/9*6</f>
        <v>851.2066666666667</v>
      </c>
      <c r="C46" s="10">
        <f aca="true" t="shared" si="10" ref="C46:C74">G46/9*7</f>
        <v>993.0744444444445</v>
      </c>
      <c r="D46" s="10">
        <f aca="true" t="shared" si="11" ref="D46:D74">G46/9*8</f>
        <v>1134.9422222222222</v>
      </c>
      <c r="E46" s="26">
        <v>19.69</v>
      </c>
      <c r="F46" s="17">
        <f aca="true" t="shared" si="12" ref="F46:F74">$G$80</f>
        <v>1257.12</v>
      </c>
      <c r="G46" s="11">
        <f>E46+F46</f>
        <v>1276.81</v>
      </c>
      <c r="H46" s="10">
        <f>G46/9*11</f>
        <v>1560.5455555555554</v>
      </c>
      <c r="I46" s="10">
        <f>G46/9*13</f>
        <v>1844.2811111111112</v>
      </c>
      <c r="J46" s="10">
        <f>G46/9*15</f>
        <v>2128.0166666666664</v>
      </c>
      <c r="K46" s="10">
        <f>G46/9*18</f>
        <v>2553.62</v>
      </c>
    </row>
    <row r="47" spans="1:11" ht="12.75">
      <c r="A47" s="9" t="s">
        <v>48</v>
      </c>
      <c r="B47" s="10">
        <f t="shared" si="9"/>
        <v>838.0799999999999</v>
      </c>
      <c r="C47" s="10">
        <f t="shared" si="10"/>
        <v>977.7599999999999</v>
      </c>
      <c r="D47" s="10">
        <f t="shared" si="11"/>
        <v>1117.4399999999998</v>
      </c>
      <c r="E47" s="26">
        <v>0</v>
      </c>
      <c r="F47" s="17">
        <f t="shared" si="12"/>
        <v>1257.12</v>
      </c>
      <c r="G47" s="11">
        <f aca="true" t="shared" si="13" ref="G47:G74">E47+F47</f>
        <v>1257.12</v>
      </c>
      <c r="H47" s="10">
        <f aca="true" t="shared" si="14" ref="H47:H74">G47/9*11</f>
        <v>1536.4799999999998</v>
      </c>
      <c r="I47" s="10">
        <f aca="true" t="shared" si="15" ref="I47:I74">G47/9*13</f>
        <v>1815.8399999999997</v>
      </c>
      <c r="J47" s="10">
        <f aca="true" t="shared" si="16" ref="J47:J74">G47/9*15</f>
        <v>2095.2</v>
      </c>
      <c r="K47" s="10">
        <f aca="true" t="shared" si="17" ref="K47:K74">G47/9*18</f>
        <v>2514.24</v>
      </c>
    </row>
    <row r="48" spans="1:11" ht="12.75">
      <c r="A48" s="9" t="s">
        <v>49</v>
      </c>
      <c r="B48" s="10">
        <f t="shared" si="9"/>
        <v>862.7133333333334</v>
      </c>
      <c r="C48" s="10">
        <f t="shared" si="10"/>
        <v>1006.4988888888889</v>
      </c>
      <c r="D48" s="10">
        <f t="shared" si="11"/>
        <v>1150.2844444444445</v>
      </c>
      <c r="E48" s="26">
        <v>36.95</v>
      </c>
      <c r="F48" s="17">
        <f t="shared" si="12"/>
        <v>1257.12</v>
      </c>
      <c r="G48" s="11">
        <f t="shared" si="13"/>
        <v>1294.07</v>
      </c>
      <c r="H48" s="10">
        <f t="shared" si="14"/>
        <v>1581.641111111111</v>
      </c>
      <c r="I48" s="10">
        <f t="shared" si="15"/>
        <v>1869.2122222222224</v>
      </c>
      <c r="J48" s="10">
        <f t="shared" si="16"/>
        <v>2156.7833333333333</v>
      </c>
      <c r="K48" s="10">
        <f t="shared" si="17"/>
        <v>2588.1400000000003</v>
      </c>
    </row>
    <row r="49" spans="1:11" ht="12.75">
      <c r="A49" s="9" t="s">
        <v>50</v>
      </c>
      <c r="B49" s="10">
        <f t="shared" si="9"/>
        <v>851.3199999999999</v>
      </c>
      <c r="C49" s="10">
        <f t="shared" si="10"/>
        <v>993.2066666666666</v>
      </c>
      <c r="D49" s="10">
        <f t="shared" si="11"/>
        <v>1135.0933333333332</v>
      </c>
      <c r="E49" s="26">
        <v>19.86</v>
      </c>
      <c r="F49" s="17">
        <f t="shared" si="12"/>
        <v>1257.12</v>
      </c>
      <c r="G49" s="11">
        <f t="shared" si="13"/>
        <v>1276.9799999999998</v>
      </c>
      <c r="H49" s="10">
        <f t="shared" si="14"/>
        <v>1560.753333333333</v>
      </c>
      <c r="I49" s="10">
        <f t="shared" si="15"/>
        <v>1844.5266666666666</v>
      </c>
      <c r="J49" s="10">
        <f t="shared" si="16"/>
        <v>2128.2999999999997</v>
      </c>
      <c r="K49" s="10">
        <f t="shared" si="17"/>
        <v>2553.96</v>
      </c>
    </row>
    <row r="50" spans="1:11" ht="12.75">
      <c r="A50" s="9" t="s">
        <v>51</v>
      </c>
      <c r="B50" s="10">
        <f t="shared" si="9"/>
        <v>851.5799999999999</v>
      </c>
      <c r="C50" s="10">
        <f t="shared" si="10"/>
        <v>993.5099999999999</v>
      </c>
      <c r="D50" s="10">
        <f t="shared" si="11"/>
        <v>1135.4399999999998</v>
      </c>
      <c r="E50" s="26">
        <v>20.25</v>
      </c>
      <c r="F50" s="17">
        <f t="shared" si="12"/>
        <v>1257.12</v>
      </c>
      <c r="G50" s="11">
        <f t="shared" si="13"/>
        <v>1277.37</v>
      </c>
      <c r="H50" s="10">
        <f t="shared" si="14"/>
        <v>1561.2299999999998</v>
      </c>
      <c r="I50" s="10">
        <f t="shared" si="15"/>
        <v>1845.0899999999997</v>
      </c>
      <c r="J50" s="10">
        <f t="shared" si="16"/>
        <v>2128.95</v>
      </c>
      <c r="K50" s="10">
        <f t="shared" si="17"/>
        <v>2554.74</v>
      </c>
    </row>
    <row r="51" spans="1:11" ht="12.75">
      <c r="A51" s="9" t="s">
        <v>52</v>
      </c>
      <c r="B51" s="10">
        <f t="shared" si="9"/>
        <v>849.9866666666666</v>
      </c>
      <c r="C51" s="10">
        <f t="shared" si="10"/>
        <v>991.651111111111</v>
      </c>
      <c r="D51" s="10">
        <f t="shared" si="11"/>
        <v>1133.3155555555554</v>
      </c>
      <c r="E51" s="26">
        <v>17.86</v>
      </c>
      <c r="F51" s="17">
        <f t="shared" si="12"/>
        <v>1257.12</v>
      </c>
      <c r="G51" s="11">
        <f t="shared" si="13"/>
        <v>1274.9799999999998</v>
      </c>
      <c r="H51" s="10">
        <f t="shared" si="14"/>
        <v>1558.3088888888888</v>
      </c>
      <c r="I51" s="10">
        <f t="shared" si="15"/>
        <v>1841.6377777777775</v>
      </c>
      <c r="J51" s="10">
        <f t="shared" si="16"/>
        <v>2124.9666666666662</v>
      </c>
      <c r="K51" s="10">
        <f t="shared" si="17"/>
        <v>2549.9599999999996</v>
      </c>
    </row>
    <row r="52" spans="1:11" ht="12.75">
      <c r="A52" s="9" t="s">
        <v>53</v>
      </c>
      <c r="B52" s="10">
        <f t="shared" si="9"/>
        <v>856.1466666666665</v>
      </c>
      <c r="C52" s="10">
        <f t="shared" si="10"/>
        <v>998.8377777777777</v>
      </c>
      <c r="D52" s="10">
        <f t="shared" si="11"/>
        <v>1141.5288888888888</v>
      </c>
      <c r="E52" s="26">
        <v>27.1</v>
      </c>
      <c r="F52" s="17">
        <f t="shared" si="12"/>
        <v>1257.12</v>
      </c>
      <c r="G52" s="11">
        <f t="shared" si="13"/>
        <v>1284.2199999999998</v>
      </c>
      <c r="H52" s="10">
        <f t="shared" si="14"/>
        <v>1569.602222222222</v>
      </c>
      <c r="I52" s="10">
        <f t="shared" si="15"/>
        <v>1854.9844444444443</v>
      </c>
      <c r="J52" s="10">
        <f t="shared" si="16"/>
        <v>2140.3666666666663</v>
      </c>
      <c r="K52" s="10">
        <f t="shared" si="17"/>
        <v>2568.4399999999996</v>
      </c>
    </row>
    <row r="53" spans="1:11" ht="12.75">
      <c r="A53" s="9" t="s">
        <v>54</v>
      </c>
      <c r="B53" s="10">
        <f t="shared" si="9"/>
        <v>863.5</v>
      </c>
      <c r="C53" s="10">
        <f t="shared" si="10"/>
        <v>1007.4166666666666</v>
      </c>
      <c r="D53" s="10">
        <f t="shared" si="11"/>
        <v>1151.3333333333333</v>
      </c>
      <c r="E53" s="26">
        <v>38.13</v>
      </c>
      <c r="F53" s="17">
        <f t="shared" si="12"/>
        <v>1257.12</v>
      </c>
      <c r="G53" s="11">
        <f t="shared" si="13"/>
        <v>1295.25</v>
      </c>
      <c r="H53" s="10">
        <f t="shared" si="14"/>
        <v>1583.0833333333333</v>
      </c>
      <c r="I53" s="10">
        <f t="shared" si="15"/>
        <v>1870.9166666666665</v>
      </c>
      <c r="J53" s="10">
        <f t="shared" si="16"/>
        <v>2158.75</v>
      </c>
      <c r="K53" s="10">
        <f t="shared" si="17"/>
        <v>2590.5</v>
      </c>
    </row>
    <row r="54" spans="1:11" ht="12.75">
      <c r="A54" s="9" t="s">
        <v>55</v>
      </c>
      <c r="B54" s="10">
        <f t="shared" si="9"/>
        <v>858.9133333333332</v>
      </c>
      <c r="C54" s="10">
        <f t="shared" si="10"/>
        <v>1002.0655555555554</v>
      </c>
      <c r="D54" s="10">
        <f t="shared" si="11"/>
        <v>1145.2177777777777</v>
      </c>
      <c r="E54" s="26">
        <v>31.25</v>
      </c>
      <c r="F54" s="17">
        <f t="shared" si="12"/>
        <v>1257.12</v>
      </c>
      <c r="G54" s="11">
        <f t="shared" si="13"/>
        <v>1288.37</v>
      </c>
      <c r="H54" s="10">
        <f t="shared" si="14"/>
        <v>1574.6744444444444</v>
      </c>
      <c r="I54" s="10">
        <f t="shared" si="15"/>
        <v>1860.9788888888886</v>
      </c>
      <c r="J54" s="10">
        <f t="shared" si="16"/>
        <v>2147.2833333333333</v>
      </c>
      <c r="K54" s="10">
        <f t="shared" si="17"/>
        <v>2576.74</v>
      </c>
    </row>
    <row r="55" spans="1:11" ht="12.75">
      <c r="A55" s="9" t="s">
        <v>56</v>
      </c>
      <c r="B55" s="10">
        <f t="shared" si="9"/>
        <v>865.56</v>
      </c>
      <c r="C55" s="10">
        <f t="shared" si="10"/>
        <v>1009.8199999999999</v>
      </c>
      <c r="D55" s="10">
        <f t="shared" si="11"/>
        <v>1154.08</v>
      </c>
      <c r="E55" s="26">
        <v>41.22</v>
      </c>
      <c r="F55" s="17">
        <f t="shared" si="12"/>
        <v>1257.12</v>
      </c>
      <c r="G55" s="11">
        <f t="shared" si="13"/>
        <v>1298.34</v>
      </c>
      <c r="H55" s="10">
        <f t="shared" si="14"/>
        <v>1586.86</v>
      </c>
      <c r="I55" s="10">
        <f t="shared" si="15"/>
        <v>1875.3799999999999</v>
      </c>
      <c r="J55" s="10">
        <f t="shared" si="16"/>
        <v>2163.8999999999996</v>
      </c>
      <c r="K55" s="10">
        <f t="shared" si="17"/>
        <v>2596.68</v>
      </c>
    </row>
    <row r="56" spans="1:11" ht="12.75">
      <c r="A56" s="9" t="s">
        <v>57</v>
      </c>
      <c r="B56" s="10">
        <f t="shared" si="9"/>
        <v>855.8533333333332</v>
      </c>
      <c r="C56" s="10">
        <f t="shared" si="10"/>
        <v>998.4955555555555</v>
      </c>
      <c r="D56" s="10">
        <f t="shared" si="11"/>
        <v>1141.1377777777777</v>
      </c>
      <c r="E56" s="26">
        <v>26.66</v>
      </c>
      <c r="F56" s="17">
        <f t="shared" si="12"/>
        <v>1257.12</v>
      </c>
      <c r="G56" s="11">
        <f t="shared" si="13"/>
        <v>1283.78</v>
      </c>
      <c r="H56" s="10">
        <f t="shared" si="14"/>
        <v>1569.0644444444445</v>
      </c>
      <c r="I56" s="10">
        <f t="shared" si="15"/>
        <v>1854.3488888888887</v>
      </c>
      <c r="J56" s="10">
        <f t="shared" si="16"/>
        <v>2139.633333333333</v>
      </c>
      <c r="K56" s="10">
        <f t="shared" si="17"/>
        <v>2567.56</v>
      </c>
    </row>
    <row r="57" spans="1:11" ht="12.75">
      <c r="A57" s="9" t="s">
        <v>58</v>
      </c>
      <c r="B57" s="10">
        <f t="shared" si="9"/>
        <v>873.2</v>
      </c>
      <c r="C57" s="10">
        <f t="shared" si="10"/>
        <v>1018.7333333333333</v>
      </c>
      <c r="D57" s="10">
        <f t="shared" si="11"/>
        <v>1164.2666666666667</v>
      </c>
      <c r="E57" s="26">
        <v>52.68</v>
      </c>
      <c r="F57" s="17">
        <f t="shared" si="12"/>
        <v>1257.12</v>
      </c>
      <c r="G57" s="11">
        <f t="shared" si="13"/>
        <v>1309.8</v>
      </c>
      <c r="H57" s="10">
        <f t="shared" si="14"/>
        <v>1600.8666666666666</v>
      </c>
      <c r="I57" s="10">
        <f t="shared" si="15"/>
        <v>1891.9333333333334</v>
      </c>
      <c r="J57" s="10">
        <f t="shared" si="16"/>
        <v>2183</v>
      </c>
      <c r="K57" s="10">
        <f t="shared" si="17"/>
        <v>2619.6</v>
      </c>
    </row>
    <row r="58" spans="1:11" ht="12.75">
      <c r="A58" s="9" t="s">
        <v>59</v>
      </c>
      <c r="B58" s="10">
        <f t="shared" si="9"/>
        <v>857.5133333333333</v>
      </c>
      <c r="C58" s="10">
        <f t="shared" si="10"/>
        <v>1000.4322222222222</v>
      </c>
      <c r="D58" s="10">
        <f t="shared" si="11"/>
        <v>1143.351111111111</v>
      </c>
      <c r="E58" s="26">
        <v>29.15</v>
      </c>
      <c r="F58" s="17">
        <f t="shared" si="12"/>
        <v>1257.12</v>
      </c>
      <c r="G58" s="11">
        <f t="shared" si="13"/>
        <v>1286.27</v>
      </c>
      <c r="H58" s="10">
        <f t="shared" si="14"/>
        <v>1572.1077777777778</v>
      </c>
      <c r="I58" s="10">
        <f t="shared" si="15"/>
        <v>1857.9455555555555</v>
      </c>
      <c r="J58" s="10">
        <f t="shared" si="16"/>
        <v>2143.7833333333333</v>
      </c>
      <c r="K58" s="10">
        <f t="shared" si="17"/>
        <v>2572.54</v>
      </c>
    </row>
    <row r="59" spans="1:11" ht="12.75">
      <c r="A59" s="9" t="s">
        <v>60</v>
      </c>
      <c r="B59" s="10">
        <f t="shared" si="9"/>
        <v>858.6933333333333</v>
      </c>
      <c r="C59" s="10">
        <f t="shared" si="10"/>
        <v>1001.8088888888888</v>
      </c>
      <c r="D59" s="10">
        <f t="shared" si="11"/>
        <v>1144.9244444444444</v>
      </c>
      <c r="E59" s="26">
        <v>30.92</v>
      </c>
      <c r="F59" s="17">
        <f t="shared" si="12"/>
        <v>1257.12</v>
      </c>
      <c r="G59" s="11">
        <f t="shared" si="13"/>
        <v>1288.04</v>
      </c>
      <c r="H59" s="10">
        <f t="shared" si="14"/>
        <v>1574.271111111111</v>
      </c>
      <c r="I59" s="10">
        <f t="shared" si="15"/>
        <v>1860.5022222222221</v>
      </c>
      <c r="J59" s="10">
        <f t="shared" si="16"/>
        <v>2146.733333333333</v>
      </c>
      <c r="K59" s="10">
        <f t="shared" si="17"/>
        <v>2576.08</v>
      </c>
    </row>
    <row r="60" spans="1:11" ht="12.75">
      <c r="A60" s="9" t="s">
        <v>61</v>
      </c>
      <c r="B60" s="10">
        <f t="shared" si="9"/>
        <v>901.4866666666665</v>
      </c>
      <c r="C60" s="10">
        <f t="shared" si="10"/>
        <v>1051.7344444444443</v>
      </c>
      <c r="D60" s="10">
        <f t="shared" si="11"/>
        <v>1201.982222222222</v>
      </c>
      <c r="E60" s="26">
        <v>95.11</v>
      </c>
      <c r="F60" s="17">
        <f t="shared" si="12"/>
        <v>1257.12</v>
      </c>
      <c r="G60" s="11">
        <f t="shared" si="13"/>
        <v>1352.2299999999998</v>
      </c>
      <c r="H60" s="10">
        <f t="shared" si="14"/>
        <v>1652.7255555555553</v>
      </c>
      <c r="I60" s="10">
        <f t="shared" si="15"/>
        <v>1953.2211111111105</v>
      </c>
      <c r="J60" s="10">
        <f t="shared" si="16"/>
        <v>2253.7166666666662</v>
      </c>
      <c r="K60" s="10">
        <f t="shared" si="17"/>
        <v>2704.459999999999</v>
      </c>
    </row>
    <row r="61" spans="1:11" ht="12.75">
      <c r="A61" s="9" t="s">
        <v>62</v>
      </c>
      <c r="B61" s="10">
        <f t="shared" si="9"/>
        <v>854.2733333333332</v>
      </c>
      <c r="C61" s="10">
        <f t="shared" si="10"/>
        <v>996.652222222222</v>
      </c>
      <c r="D61" s="10">
        <f t="shared" si="11"/>
        <v>1139.031111111111</v>
      </c>
      <c r="E61" s="26">
        <v>24.29</v>
      </c>
      <c r="F61" s="17">
        <f t="shared" si="12"/>
        <v>1257.12</v>
      </c>
      <c r="G61" s="11">
        <f t="shared" si="13"/>
        <v>1281.4099999999999</v>
      </c>
      <c r="H61" s="10">
        <f t="shared" si="14"/>
        <v>1566.1677777777775</v>
      </c>
      <c r="I61" s="10">
        <f t="shared" si="15"/>
        <v>1850.9255555555553</v>
      </c>
      <c r="J61" s="10">
        <f t="shared" si="16"/>
        <v>2135.683333333333</v>
      </c>
      <c r="K61" s="10">
        <f t="shared" si="17"/>
        <v>2562.8199999999997</v>
      </c>
    </row>
    <row r="62" spans="1:11" ht="12.75">
      <c r="A62" s="9" t="s">
        <v>80</v>
      </c>
      <c r="B62" s="10">
        <f t="shared" si="9"/>
        <v>864.8666666666667</v>
      </c>
      <c r="C62" s="10">
        <f t="shared" si="10"/>
        <v>1009.0111111111112</v>
      </c>
      <c r="D62" s="10">
        <f t="shared" si="11"/>
        <v>1153.1555555555556</v>
      </c>
      <c r="E62" s="26">
        <v>40.18</v>
      </c>
      <c r="F62" s="17">
        <f t="shared" si="12"/>
        <v>1257.12</v>
      </c>
      <c r="G62" s="11">
        <f t="shared" si="13"/>
        <v>1297.3</v>
      </c>
      <c r="H62" s="10">
        <f t="shared" si="14"/>
        <v>1585.588888888889</v>
      </c>
      <c r="I62" s="10">
        <f t="shared" si="15"/>
        <v>1873.8777777777777</v>
      </c>
      <c r="J62" s="10">
        <f t="shared" si="16"/>
        <v>2162.1666666666665</v>
      </c>
      <c r="K62" s="10">
        <f t="shared" si="17"/>
        <v>2594.6</v>
      </c>
    </row>
    <row r="63" spans="1:11" ht="12.75">
      <c r="A63" s="9" t="s">
        <v>63</v>
      </c>
      <c r="B63" s="10">
        <f t="shared" si="9"/>
        <v>882.9333333333332</v>
      </c>
      <c r="C63" s="10">
        <f t="shared" si="10"/>
        <v>1030.0888888888887</v>
      </c>
      <c r="D63" s="10">
        <f t="shared" si="11"/>
        <v>1177.2444444444443</v>
      </c>
      <c r="E63" s="26">
        <v>67.28</v>
      </c>
      <c r="F63" s="17">
        <f t="shared" si="12"/>
        <v>1257.12</v>
      </c>
      <c r="G63" s="11">
        <f t="shared" si="13"/>
        <v>1324.3999999999999</v>
      </c>
      <c r="H63" s="10">
        <f t="shared" si="14"/>
        <v>1618.711111111111</v>
      </c>
      <c r="I63" s="10">
        <f t="shared" si="15"/>
        <v>1913.022222222222</v>
      </c>
      <c r="J63" s="10">
        <f t="shared" si="16"/>
        <v>2207.333333333333</v>
      </c>
      <c r="K63" s="10">
        <f t="shared" si="17"/>
        <v>2648.7999999999997</v>
      </c>
    </row>
    <row r="64" spans="1:11" ht="12.75">
      <c r="A64" s="9" t="s">
        <v>64</v>
      </c>
      <c r="B64" s="10">
        <f t="shared" si="9"/>
        <v>866.8933333333333</v>
      </c>
      <c r="C64" s="10">
        <f t="shared" si="10"/>
        <v>1011.3755555555556</v>
      </c>
      <c r="D64" s="10">
        <f t="shared" si="11"/>
        <v>1155.8577777777778</v>
      </c>
      <c r="E64" s="26">
        <v>43.22</v>
      </c>
      <c r="F64" s="17">
        <f t="shared" si="12"/>
        <v>1257.12</v>
      </c>
      <c r="G64" s="11">
        <f t="shared" si="13"/>
        <v>1300.34</v>
      </c>
      <c r="H64" s="10">
        <f t="shared" si="14"/>
        <v>1589.3044444444445</v>
      </c>
      <c r="I64" s="10">
        <f t="shared" si="15"/>
        <v>1878.2688888888888</v>
      </c>
      <c r="J64" s="10">
        <f t="shared" si="16"/>
        <v>2167.233333333333</v>
      </c>
      <c r="K64" s="10">
        <f t="shared" si="17"/>
        <v>2600.68</v>
      </c>
    </row>
    <row r="65" spans="1:11" ht="12.75">
      <c r="A65" s="9" t="s">
        <v>65</v>
      </c>
      <c r="B65" s="10">
        <f t="shared" si="9"/>
        <v>838.0799999999999</v>
      </c>
      <c r="C65" s="10">
        <f t="shared" si="10"/>
        <v>977.7599999999999</v>
      </c>
      <c r="D65" s="10">
        <f t="shared" si="11"/>
        <v>1117.4399999999998</v>
      </c>
      <c r="E65" s="26">
        <v>0</v>
      </c>
      <c r="F65" s="17">
        <f t="shared" si="12"/>
        <v>1257.12</v>
      </c>
      <c r="G65" s="11">
        <f t="shared" si="13"/>
        <v>1257.12</v>
      </c>
      <c r="H65" s="10">
        <f t="shared" si="14"/>
        <v>1536.4799999999998</v>
      </c>
      <c r="I65" s="10">
        <f t="shared" si="15"/>
        <v>1815.8399999999997</v>
      </c>
      <c r="J65" s="10">
        <f t="shared" si="16"/>
        <v>2095.2</v>
      </c>
      <c r="K65" s="10">
        <f t="shared" si="17"/>
        <v>2514.24</v>
      </c>
    </row>
    <row r="66" spans="1:11" ht="12.75">
      <c r="A66" s="9" t="s">
        <v>66</v>
      </c>
      <c r="B66" s="10">
        <f t="shared" si="9"/>
        <v>874.6066666666666</v>
      </c>
      <c r="C66" s="10">
        <f t="shared" si="10"/>
        <v>1020.3744444444443</v>
      </c>
      <c r="D66" s="10">
        <f t="shared" si="11"/>
        <v>1166.142222222222</v>
      </c>
      <c r="E66" s="26">
        <v>54.79</v>
      </c>
      <c r="F66" s="17">
        <f t="shared" si="12"/>
        <v>1257.12</v>
      </c>
      <c r="G66" s="11">
        <f t="shared" si="13"/>
        <v>1311.9099999999999</v>
      </c>
      <c r="H66" s="10">
        <f t="shared" si="14"/>
        <v>1603.4455555555553</v>
      </c>
      <c r="I66" s="10">
        <f t="shared" si="15"/>
        <v>1894.9811111111107</v>
      </c>
      <c r="J66" s="10">
        <f t="shared" si="16"/>
        <v>2186.5166666666664</v>
      </c>
      <c r="K66" s="10">
        <f t="shared" si="17"/>
        <v>2623.8199999999997</v>
      </c>
    </row>
    <row r="67" spans="1:11" ht="12.75">
      <c r="A67" s="9" t="s">
        <v>67</v>
      </c>
      <c r="B67" s="10">
        <f t="shared" si="9"/>
        <v>872.0799999999999</v>
      </c>
      <c r="C67" s="10">
        <f t="shared" si="10"/>
        <v>1017.4266666666666</v>
      </c>
      <c r="D67" s="10">
        <f t="shared" si="11"/>
        <v>1162.7733333333333</v>
      </c>
      <c r="E67" s="26">
        <v>51</v>
      </c>
      <c r="F67" s="17">
        <f t="shared" si="12"/>
        <v>1257.12</v>
      </c>
      <c r="G67" s="11">
        <f t="shared" si="13"/>
        <v>1308.12</v>
      </c>
      <c r="H67" s="10">
        <f t="shared" si="14"/>
        <v>1598.8133333333333</v>
      </c>
      <c r="I67" s="10">
        <f t="shared" si="15"/>
        <v>1889.5066666666667</v>
      </c>
      <c r="J67" s="10">
        <f t="shared" si="16"/>
        <v>2180.2</v>
      </c>
      <c r="K67" s="10">
        <f t="shared" si="17"/>
        <v>2616.24</v>
      </c>
    </row>
    <row r="68" spans="1:11" ht="12.75">
      <c r="A68" s="9" t="s">
        <v>68</v>
      </c>
      <c r="B68" s="10">
        <f t="shared" si="9"/>
        <v>838.0799999999999</v>
      </c>
      <c r="C68" s="10">
        <f t="shared" si="10"/>
        <v>977.7599999999999</v>
      </c>
      <c r="D68" s="10">
        <f t="shared" si="11"/>
        <v>1117.4399999999998</v>
      </c>
      <c r="E68" s="26">
        <v>0</v>
      </c>
      <c r="F68" s="17">
        <f t="shared" si="12"/>
        <v>1257.12</v>
      </c>
      <c r="G68" s="11">
        <f t="shared" si="13"/>
        <v>1257.12</v>
      </c>
      <c r="H68" s="10">
        <f t="shared" si="14"/>
        <v>1536.4799999999998</v>
      </c>
      <c r="I68" s="10">
        <f t="shared" si="15"/>
        <v>1815.8399999999997</v>
      </c>
      <c r="J68" s="10">
        <f t="shared" si="16"/>
        <v>2095.2</v>
      </c>
      <c r="K68" s="10">
        <f t="shared" si="17"/>
        <v>2514.24</v>
      </c>
    </row>
    <row r="69" spans="1:11" ht="12.75">
      <c r="A69" s="9" t="s">
        <v>69</v>
      </c>
      <c r="B69" s="10">
        <f t="shared" si="9"/>
        <v>858.1533333333332</v>
      </c>
      <c r="C69" s="10">
        <f t="shared" si="10"/>
        <v>1001.1788888888888</v>
      </c>
      <c r="D69" s="10">
        <f t="shared" si="11"/>
        <v>1144.2044444444443</v>
      </c>
      <c r="E69" s="26">
        <v>30.11</v>
      </c>
      <c r="F69" s="17">
        <f t="shared" si="12"/>
        <v>1257.12</v>
      </c>
      <c r="G69" s="11">
        <f t="shared" si="13"/>
        <v>1287.2299999999998</v>
      </c>
      <c r="H69" s="10">
        <f t="shared" si="14"/>
        <v>1573.281111111111</v>
      </c>
      <c r="I69" s="10">
        <f t="shared" si="15"/>
        <v>1859.332222222222</v>
      </c>
      <c r="J69" s="10">
        <f t="shared" si="16"/>
        <v>2145.383333333333</v>
      </c>
      <c r="K69" s="10">
        <f t="shared" si="17"/>
        <v>2574.4599999999996</v>
      </c>
    </row>
    <row r="70" spans="1:11" ht="12.75">
      <c r="A70" s="9" t="s">
        <v>70</v>
      </c>
      <c r="B70" s="10">
        <f t="shared" si="9"/>
        <v>865.5666666666666</v>
      </c>
      <c r="C70" s="10">
        <f t="shared" si="10"/>
        <v>1009.8277777777777</v>
      </c>
      <c r="D70" s="10">
        <f t="shared" si="11"/>
        <v>1154.0888888888887</v>
      </c>
      <c r="E70" s="26">
        <v>41.23</v>
      </c>
      <c r="F70" s="17">
        <f t="shared" si="12"/>
        <v>1257.12</v>
      </c>
      <c r="G70" s="11">
        <f t="shared" si="13"/>
        <v>1298.35</v>
      </c>
      <c r="H70" s="10">
        <f t="shared" si="14"/>
        <v>1586.872222222222</v>
      </c>
      <c r="I70" s="10">
        <f t="shared" si="15"/>
        <v>1875.3944444444442</v>
      </c>
      <c r="J70" s="10">
        <f t="shared" si="16"/>
        <v>2163.9166666666665</v>
      </c>
      <c r="K70" s="10">
        <f t="shared" si="17"/>
        <v>2596.7</v>
      </c>
    </row>
    <row r="71" spans="1:11" ht="12.75">
      <c r="A71" s="9" t="s">
        <v>71</v>
      </c>
      <c r="B71" s="10">
        <f t="shared" si="9"/>
        <v>848.1399999999999</v>
      </c>
      <c r="C71" s="10">
        <f t="shared" si="10"/>
        <v>989.4966666666666</v>
      </c>
      <c r="D71" s="10">
        <f t="shared" si="11"/>
        <v>1130.8533333333332</v>
      </c>
      <c r="E71" s="26">
        <v>15.09</v>
      </c>
      <c r="F71" s="17">
        <f t="shared" si="12"/>
        <v>1257.12</v>
      </c>
      <c r="G71" s="11">
        <f t="shared" si="13"/>
        <v>1272.2099999999998</v>
      </c>
      <c r="H71" s="10">
        <f t="shared" si="14"/>
        <v>1554.9233333333332</v>
      </c>
      <c r="I71" s="10">
        <f t="shared" si="15"/>
        <v>1837.6366666666665</v>
      </c>
      <c r="J71" s="10">
        <f t="shared" si="16"/>
        <v>2120.35</v>
      </c>
      <c r="K71" s="10">
        <f t="shared" si="17"/>
        <v>2544.4199999999996</v>
      </c>
    </row>
    <row r="72" spans="1:11" ht="12.75">
      <c r="A72" s="9" t="s">
        <v>72</v>
      </c>
      <c r="B72" s="10">
        <f t="shared" si="9"/>
        <v>838.0799999999999</v>
      </c>
      <c r="C72" s="10">
        <f t="shared" si="10"/>
        <v>977.7599999999999</v>
      </c>
      <c r="D72" s="10">
        <f t="shared" si="11"/>
        <v>1117.4399999999998</v>
      </c>
      <c r="E72" s="26">
        <v>0</v>
      </c>
      <c r="F72" s="17">
        <f t="shared" si="12"/>
        <v>1257.12</v>
      </c>
      <c r="G72" s="11">
        <f t="shared" si="13"/>
        <v>1257.12</v>
      </c>
      <c r="H72" s="10">
        <f t="shared" si="14"/>
        <v>1536.4799999999998</v>
      </c>
      <c r="I72" s="10">
        <f t="shared" si="15"/>
        <v>1815.8399999999997</v>
      </c>
      <c r="J72" s="10">
        <f t="shared" si="16"/>
        <v>2095.2</v>
      </c>
      <c r="K72" s="10">
        <f t="shared" si="17"/>
        <v>2514.24</v>
      </c>
    </row>
    <row r="73" spans="1:11" ht="12.75">
      <c r="A73" s="9" t="s">
        <v>73</v>
      </c>
      <c r="B73" s="10">
        <f t="shared" si="9"/>
        <v>859.5333333333333</v>
      </c>
      <c r="C73" s="10">
        <f t="shared" si="10"/>
        <v>1002.7888888888889</v>
      </c>
      <c r="D73" s="10">
        <f t="shared" si="11"/>
        <v>1146.0444444444445</v>
      </c>
      <c r="E73" s="26">
        <v>32.18</v>
      </c>
      <c r="F73" s="17">
        <f t="shared" si="12"/>
        <v>1257.12</v>
      </c>
      <c r="G73" s="11">
        <f t="shared" si="13"/>
        <v>1289.3</v>
      </c>
      <c r="H73" s="10">
        <f t="shared" si="14"/>
        <v>1575.8111111111111</v>
      </c>
      <c r="I73" s="10">
        <f t="shared" si="15"/>
        <v>1862.3222222222223</v>
      </c>
      <c r="J73" s="10">
        <f t="shared" si="16"/>
        <v>2148.8333333333335</v>
      </c>
      <c r="K73" s="10">
        <f t="shared" si="17"/>
        <v>2578.6</v>
      </c>
    </row>
    <row r="74" spans="1:11" ht="12.75">
      <c r="A74" s="9" t="s">
        <v>74</v>
      </c>
      <c r="B74" s="10">
        <f t="shared" si="9"/>
        <v>852.4933333333331</v>
      </c>
      <c r="C74" s="10">
        <f t="shared" si="10"/>
        <v>994.5755555555553</v>
      </c>
      <c r="D74" s="10">
        <f t="shared" si="11"/>
        <v>1136.6577777777775</v>
      </c>
      <c r="E74" s="26">
        <v>21.62</v>
      </c>
      <c r="F74" s="17">
        <f t="shared" si="12"/>
        <v>1257.12</v>
      </c>
      <c r="G74" s="11">
        <f t="shared" si="13"/>
        <v>1278.7399999999998</v>
      </c>
      <c r="H74" s="10">
        <f t="shared" si="14"/>
        <v>1562.904444444444</v>
      </c>
      <c r="I74" s="10">
        <f t="shared" si="15"/>
        <v>1847.0688888888885</v>
      </c>
      <c r="J74" s="10">
        <f t="shared" si="16"/>
        <v>2131.2333333333327</v>
      </c>
      <c r="K74" s="10">
        <f t="shared" si="17"/>
        <v>2557.4799999999996</v>
      </c>
    </row>
    <row r="75" spans="1:9" ht="12.75">
      <c r="A75" s="14"/>
      <c r="B75" s="15"/>
      <c r="C75" s="15"/>
      <c r="D75" s="15"/>
      <c r="E75" s="15">
        <f>SUM(E10:E74)</f>
        <v>1778.3900000000006</v>
      </c>
      <c r="F75" s="15"/>
      <c r="G75" s="15"/>
      <c r="H75" s="15"/>
      <c r="I75" s="16"/>
    </row>
    <row r="76" spans="1:11" ht="12.75">
      <c r="A76" s="12" t="s">
        <v>75</v>
      </c>
      <c r="B76" s="19">
        <f>G76*6/9</f>
        <v>640.26</v>
      </c>
      <c r="C76" s="19">
        <f>G76*7/9</f>
        <v>746.9699999999999</v>
      </c>
      <c r="D76" s="19">
        <f>G76*8/9</f>
        <v>853.68</v>
      </c>
      <c r="E76" s="19"/>
      <c r="F76" s="19"/>
      <c r="G76" s="19">
        <v>960.39</v>
      </c>
      <c r="H76" s="19">
        <f>G76*11/9</f>
        <v>1173.81</v>
      </c>
      <c r="I76" s="19">
        <f>G76*13/9</f>
        <v>1387.23</v>
      </c>
      <c r="J76" s="19">
        <f>G76*15/9</f>
        <v>1600.65</v>
      </c>
      <c r="K76" s="19">
        <f>G76*18/9</f>
        <v>1920.78</v>
      </c>
    </row>
    <row r="77" spans="1:11" ht="12.75">
      <c r="A77" s="12" t="s">
        <v>76</v>
      </c>
      <c r="B77" s="19">
        <f>G77*6/9</f>
        <v>73.97999999999999</v>
      </c>
      <c r="C77" s="19">
        <f>G77*7/9</f>
        <v>86.31</v>
      </c>
      <c r="D77" s="19">
        <f>G77*8/9</f>
        <v>98.64</v>
      </c>
      <c r="E77" s="19"/>
      <c r="F77" s="19"/>
      <c r="G77" s="13">
        <v>110.97</v>
      </c>
      <c r="H77" s="13">
        <f>G77*11/9</f>
        <v>135.63</v>
      </c>
      <c r="I77" s="13">
        <f>G77*13/9</f>
        <v>160.29</v>
      </c>
      <c r="J77" s="13">
        <f>G77*15/9</f>
        <v>184.95</v>
      </c>
      <c r="K77" s="19">
        <f>G77*18/9</f>
        <v>221.94</v>
      </c>
    </row>
    <row r="78" spans="1:11" ht="12.75">
      <c r="A78" s="12" t="s">
        <v>79</v>
      </c>
      <c r="B78" s="19">
        <f>G78*6/9</f>
        <v>38.82</v>
      </c>
      <c r="C78" s="19">
        <f>G78*7/9</f>
        <v>45.28999999999999</v>
      </c>
      <c r="D78" s="19">
        <f>G78*8/9</f>
        <v>51.76</v>
      </c>
      <c r="E78" s="19"/>
      <c r="F78" s="19"/>
      <c r="G78" s="13">
        <v>58.23</v>
      </c>
      <c r="H78" s="13">
        <f>G78*11/9</f>
        <v>71.17</v>
      </c>
      <c r="I78" s="13">
        <f>G78*13/9</f>
        <v>84.11</v>
      </c>
      <c r="J78" s="13">
        <f>G78*15/9</f>
        <v>97.05</v>
      </c>
      <c r="K78" s="19">
        <f>G78*18/9</f>
        <v>116.45999999999998</v>
      </c>
    </row>
    <row r="79" spans="1:11" ht="12.75">
      <c r="A79" s="12" t="s">
        <v>77</v>
      </c>
      <c r="B79" s="19">
        <f>G79*6/9</f>
        <v>85.02000000000001</v>
      </c>
      <c r="C79" s="19">
        <f>G79*7/9</f>
        <v>99.19</v>
      </c>
      <c r="D79" s="19">
        <f>G79*8/9</f>
        <v>113.36</v>
      </c>
      <c r="E79" s="19"/>
      <c r="F79" s="20"/>
      <c r="G79" s="13">
        <v>127.53</v>
      </c>
      <c r="H79" s="19">
        <f>G79*11/9</f>
        <v>155.87</v>
      </c>
      <c r="I79" s="19">
        <f>G79*13/9</f>
        <v>184.21</v>
      </c>
      <c r="J79" s="19">
        <f>G79*15/9</f>
        <v>212.55</v>
      </c>
      <c r="K79" s="19">
        <f>G79*18/9</f>
        <v>255.06</v>
      </c>
    </row>
    <row r="80" spans="1:11" ht="12.75">
      <c r="A80" s="12" t="s">
        <v>78</v>
      </c>
      <c r="B80" s="13"/>
      <c r="C80" s="13"/>
      <c r="D80" s="13"/>
      <c r="E80" s="19"/>
      <c r="F80" s="19"/>
      <c r="G80" s="13">
        <f>SUM(G76:G79)</f>
        <v>1257.12</v>
      </c>
      <c r="H80" s="13"/>
      <c r="I80" s="13"/>
      <c r="J80" s="13"/>
      <c r="K80" s="19"/>
    </row>
    <row r="82" spans="7:10" ht="12.75">
      <c r="G82" s="24"/>
      <c r="H82" s="24"/>
      <c r="I82" s="24"/>
      <c r="J82" s="24"/>
    </row>
  </sheetData>
  <printOptions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scale="95" r:id="rId1"/>
  <headerFooter alignWithMargins="0">
    <oddFooter>&amp;R&amp;P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Uttlesford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suee</cp:lastModifiedBy>
  <cp:lastPrinted>2006-02-10T14:21:41Z</cp:lastPrinted>
  <dcterms:created xsi:type="dcterms:W3CDTF">2000-02-03T11:27:06Z</dcterms:created>
  <dcterms:modified xsi:type="dcterms:W3CDTF">2008-10-29T14:17:25Z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